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ТАРИФИ ТЕПЛО\1 ТЕПЛОКОМУНСЕРВІС\1 ГАЗ\"/>
    </mc:Choice>
  </mc:AlternateContent>
  <xr:revisionPtr revIDLastSave="0" documentId="13_ncr:1_{7B7532E3-24B6-4EC5-913D-3B7F6DA8FEB6}" xr6:coauthVersionLast="45" xr6:coauthVersionMax="45" xr10:uidLastSave="{00000000-0000-0000-0000-000000000000}"/>
  <bookViews>
    <workbookView xWindow="-120" yWindow="-120" windowWidth="29040" windowHeight="15840" firstSheet="19" activeTab="26" xr2:uid="{00000000-000D-0000-FFFF-FFFF00000000}"/>
  </bookViews>
  <sheets>
    <sheet name="Вироб цент" sheetId="1" r:id="rId1"/>
    <sheet name="транс центр" sheetId="2" r:id="rId2"/>
    <sheet name="пост центр" sheetId="3" r:id="rId3"/>
    <sheet name="вироб Б . Хм. 2" sheetId="4" r:id="rId4"/>
    <sheet name="пост Б. Хм. 2" sheetId="5" r:id="rId5"/>
    <sheet name="вир. Б. хм. 4" sheetId="6" r:id="rId6"/>
    <sheet name="пост  Б. Хм. 4" sheetId="8" r:id="rId7"/>
    <sheet name="вир Европ. 4Б" sheetId="7" r:id="rId8"/>
    <sheet name="пост. Европ 4Б" sheetId="9" r:id="rId9"/>
    <sheet name="вироб К. Мир. 104 В" sheetId="11" r:id="rId10"/>
    <sheet name="пост К. Мир. 104 В" sheetId="12" r:id="rId11"/>
    <sheet name="вироб Курорт 45" sheetId="19" r:id="rId12"/>
    <sheet name="пост Курорт 45" sheetId="13" r:id="rId13"/>
    <sheet name="вироб Н. шосе 8А" sheetId="14" r:id="rId14"/>
    <sheet name="пост Н. шосе 8А" sheetId="15" r:id="rId15"/>
    <sheet name="вир Остров 24" sheetId="16" r:id="rId16"/>
    <sheet name="пост Остров 24" sheetId="17" r:id="rId17"/>
    <sheet name="вир. Пушкінск 59Б" sheetId="18" r:id="rId18"/>
    <sheet name="пост Пушк 59 Б" sheetId="10" r:id="rId19"/>
    <sheet name="вир Садова 7 Б " sheetId="21" r:id="rId20"/>
    <sheet name="пост Садова 7 Б" sheetId="22" r:id="rId21"/>
    <sheet name="вир Стражеска 10" sheetId="23" r:id="rId22"/>
    <sheet name="пост Стражеска 10" sheetId="29" r:id="rId23"/>
    <sheet name="вир Центр 33" sheetId="24" r:id="rId24"/>
    <sheet name="пост Ценрт 33" sheetId="25" r:id="rId25"/>
    <sheet name="вир Ястрем 7" sheetId="26" r:id="rId26"/>
    <sheet name="пост Ястр 7" sheetId="27" r:id="rId27"/>
  </sheets>
  <externalReferences>
    <externalReference r:id="rId2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5" i="11" l="1"/>
  <c r="I45" i="11"/>
  <c r="J39" i="11" s="1"/>
  <c r="K41" i="11"/>
  <c r="L41" i="11" s="1"/>
  <c r="I41" i="11"/>
  <c r="L40" i="11"/>
  <c r="J40" i="11"/>
  <c r="L39" i="11"/>
  <c r="L36" i="11"/>
  <c r="J36" i="11"/>
  <c r="K34" i="11"/>
  <c r="L34" i="11" s="1"/>
  <c r="I34" i="11"/>
  <c r="J34" i="11" s="1"/>
  <c r="K33" i="11"/>
  <c r="L33" i="11" s="1"/>
  <c r="I33" i="11"/>
  <c r="J33" i="11" s="1"/>
  <c r="L32" i="11"/>
  <c r="J32" i="11"/>
  <c r="L31" i="11"/>
  <c r="J31" i="11"/>
  <c r="L30" i="11"/>
  <c r="J30" i="11"/>
  <c r="K29" i="11"/>
  <c r="L29" i="11" s="1"/>
  <c r="I29" i="11"/>
  <c r="J29" i="11" s="1"/>
  <c r="K27" i="11"/>
  <c r="L27" i="11" s="1"/>
  <c r="I27" i="11"/>
  <c r="J27" i="11" s="1"/>
  <c r="K26" i="11"/>
  <c r="L26" i="11" s="1"/>
  <c r="I26" i="11"/>
  <c r="J26" i="11" s="1"/>
  <c r="K25" i="11"/>
  <c r="L25" i="11" s="1"/>
  <c r="I25" i="11"/>
  <c r="J25" i="11" s="1"/>
  <c r="K23" i="11"/>
  <c r="L23" i="11" s="1"/>
  <c r="I23" i="11"/>
  <c r="J23" i="11" s="1"/>
  <c r="K22" i="11"/>
  <c r="L22" i="11" s="1"/>
  <c r="I22" i="11"/>
  <c r="J22" i="11" s="1"/>
  <c r="K21" i="11"/>
  <c r="L21" i="11" s="1"/>
  <c r="I21" i="11"/>
  <c r="J21" i="11" s="1"/>
  <c r="K20" i="11"/>
  <c r="L20" i="11" s="1"/>
  <c r="I20" i="11"/>
  <c r="J20" i="11" s="1"/>
  <c r="K19" i="11"/>
  <c r="L19" i="11" s="1"/>
  <c r="I19" i="11"/>
  <c r="J19" i="11" s="1"/>
  <c r="K18" i="11"/>
  <c r="L18" i="11" s="1"/>
  <c r="I18" i="11"/>
  <c r="J18" i="11" s="1"/>
  <c r="K16" i="11"/>
  <c r="L16" i="11" s="1"/>
  <c r="I16" i="11"/>
  <c r="J16" i="11" s="1"/>
  <c r="K15" i="11"/>
  <c r="L15" i="11" s="1"/>
  <c r="I15" i="11"/>
  <c r="J15" i="11" s="1"/>
  <c r="K14" i="11"/>
  <c r="L14" i="11" s="1"/>
  <c r="I14" i="11"/>
  <c r="J14" i="11" s="1"/>
  <c r="L13" i="11"/>
  <c r="J13" i="11"/>
  <c r="K12" i="11"/>
  <c r="L12" i="11" s="1"/>
  <c r="I12" i="11"/>
  <c r="J12" i="11" s="1"/>
  <c r="K11" i="11"/>
  <c r="L11" i="11" s="1"/>
  <c r="I11" i="11"/>
  <c r="J11" i="11" s="1"/>
  <c r="I17" i="11" l="1"/>
  <c r="J17" i="11" s="1"/>
  <c r="I10" i="11"/>
  <c r="J10" i="11" s="1"/>
  <c r="K10" i="11"/>
  <c r="L10" i="11" s="1"/>
  <c r="J41" i="11"/>
  <c r="K17" i="11"/>
  <c r="L17" i="11" s="1"/>
  <c r="I24" i="11"/>
  <c r="J24" i="11" s="1"/>
  <c r="K24" i="11"/>
  <c r="L24" i="11" s="1"/>
  <c r="I28" i="11"/>
  <c r="J28" i="11" s="1"/>
  <c r="K28" i="11"/>
  <c r="L28" i="11" s="1"/>
  <c r="I9" i="11" l="1"/>
  <c r="K9" i="11"/>
  <c r="J9" i="11" l="1"/>
  <c r="I35" i="11"/>
  <c r="L9" i="11"/>
  <c r="K35" i="11"/>
  <c r="J35" i="11" l="1"/>
  <c r="I42" i="11"/>
  <c r="L35" i="11"/>
  <c r="K42" i="11"/>
  <c r="J42" i="11" l="1"/>
  <c r="I38" i="11"/>
  <c r="L42" i="11"/>
  <c r="K38" i="11"/>
  <c r="J38" i="11" l="1"/>
  <c r="I37" i="11"/>
  <c r="K37" i="11"/>
  <c r="L38" i="11"/>
  <c r="J37" i="11" l="1"/>
  <c r="I43" i="11"/>
  <c r="K43" i="11"/>
  <c r="L37" i="11"/>
  <c r="J43" i="11" l="1"/>
  <c r="I44" i="11"/>
  <c r="K44" i="11"/>
  <c r="L43" i="11"/>
</calcChain>
</file>

<file path=xl/sharedStrings.xml><?xml version="1.0" encoding="utf-8"?>
<sst xmlns="http://schemas.openxmlformats.org/spreadsheetml/2006/main" count="2745" uniqueCount="214">
  <si>
    <t xml:space="preserve">Структура  тарифів на виробництво теплової енергії </t>
  </si>
  <si>
    <t>(крім виробництва теплової енергії системами автономного теплопостачання)</t>
  </si>
  <si>
    <t>Приватне комунально-побутове підприємство "Теплокомунсервіс"</t>
  </si>
  <si>
    <t>без ПДВ</t>
  </si>
  <si>
    <t>N з/п</t>
  </si>
  <si>
    <t>Показники</t>
  </si>
  <si>
    <t>Сумарні та середньозважені показники </t>
  </si>
  <si>
    <t>Виробництво теплової енергії для потреб населення </t>
  </si>
  <si>
    <t>Виробництво теплової енергії для потреб бюджетних установ </t>
  </si>
  <si>
    <t>Виробництво теплової енергії для потреб інших споживачів </t>
  </si>
  <si>
    <t>тис.грн</t>
  </si>
  <si>
    <t>грн/Гкал</t>
  </si>
  <si>
    <t>Виробнича собівартість, у т. ч.:</t>
  </si>
  <si>
    <t>1.1</t>
  </si>
  <si>
    <t>прямі матеріальні витрати, у т. ч.:</t>
  </si>
  <si>
    <t>1.1.1</t>
  </si>
  <si>
    <t>паливо</t>
  </si>
  <si>
    <t>1.1.2</t>
  </si>
  <si>
    <t>електроенергія</t>
  </si>
  <si>
    <t>1.1.3</t>
  </si>
  <si>
    <t xml:space="preserve">покупна теплова енергія </t>
  </si>
  <si>
    <t>1.1.4</t>
  </si>
  <si>
    <t>вода для технологічних потреб та водовідведення</t>
  </si>
  <si>
    <t>1.1.5</t>
  </si>
  <si>
    <t>матеріали, запасні частини та інші матеріальні ресурси</t>
  </si>
  <si>
    <t>1.2</t>
  </si>
  <si>
    <t>прямі витрати на оплату праці</t>
  </si>
  <si>
    <t>1.3</t>
  </si>
  <si>
    <t>інші прямі витрати, у т. ч.:</t>
  </si>
  <si>
    <t>1.3.1</t>
  </si>
  <si>
    <t>відрахування на соціальні заходи</t>
  </si>
  <si>
    <t>1.3.2</t>
  </si>
  <si>
    <t>амортизаційні відрахування</t>
  </si>
  <si>
    <t>1.3.3</t>
  </si>
  <si>
    <t>інші прямі витрати</t>
  </si>
  <si>
    <t>1.4</t>
  </si>
  <si>
    <t>загальновиробничі витрати, у т. ч.:</t>
  </si>
  <si>
    <t>1.4.1</t>
  </si>
  <si>
    <t>витрати на оплату праці</t>
  </si>
  <si>
    <t>1.4.2</t>
  </si>
  <si>
    <t>1.4.3</t>
  </si>
  <si>
    <t>інші витрати</t>
  </si>
  <si>
    <t>Адміністративні витрати, у т. ч.:</t>
  </si>
  <si>
    <t>2.1</t>
  </si>
  <si>
    <t>2.2</t>
  </si>
  <si>
    <t>2.3</t>
  </si>
  <si>
    <t>Витрати на збут, у т. ч.:</t>
  </si>
  <si>
    <t>3.1</t>
  </si>
  <si>
    <t>3.2</t>
  </si>
  <si>
    <t>3.3</t>
  </si>
  <si>
    <t>Інші операційні витрати*</t>
  </si>
  <si>
    <t>Фінансові витрати</t>
  </si>
  <si>
    <t>Повна собівартість*</t>
  </si>
  <si>
    <t>7</t>
  </si>
  <si>
    <t>Витрати на відшкодування втрат</t>
  </si>
  <si>
    <t>8</t>
  </si>
  <si>
    <t>Розрахунковий прибуток, усього *, у т. ч.:</t>
  </si>
  <si>
    <t>8.1</t>
  </si>
  <si>
    <t>податок на прибуток</t>
  </si>
  <si>
    <t>8.2</t>
  </si>
  <si>
    <t>дивіденти</t>
  </si>
  <si>
    <t>8.3</t>
  </si>
  <si>
    <t>резервний фонд (капітал)</t>
  </si>
  <si>
    <t>8.4</t>
  </si>
  <si>
    <t>на розвиток виробництва (виробничі інвестиції)</t>
  </si>
  <si>
    <t>8.5</t>
  </si>
  <si>
    <t>забезпечення обігових коштів</t>
  </si>
  <si>
    <t>Вартість виробництва теплової енергії за відповідними тарифами</t>
  </si>
  <si>
    <t>Тарифи на виробництво теплової енергії</t>
  </si>
  <si>
    <t>Відпуск теплової енергії з колекторів власних котелень</t>
  </si>
  <si>
    <t xml:space="preserve">Структура тарифів на транспортування теплової енергії </t>
  </si>
  <si>
    <t>Без ПДВ</t>
  </si>
  <si>
    <t>Показники </t>
  </si>
  <si>
    <t>Усього </t>
  </si>
  <si>
    <t>На потреби споживачів: </t>
  </si>
  <si>
    <t>період попередній базовому (факт)</t>
  </si>
  <si>
    <t>базовий період (факт)</t>
  </si>
  <si>
    <t>передбачено діючим тарифом </t>
  </si>
  <si>
    <t>плановий період, всього</t>
  </si>
  <si>
    <t>населення </t>
  </si>
  <si>
    <t>бюджетних установ </t>
  </si>
  <si>
    <t>інших споживачів </t>
  </si>
  <si>
    <t>1 </t>
  </si>
  <si>
    <t>2 </t>
  </si>
  <si>
    <t>4 </t>
  </si>
  <si>
    <t>5 </t>
  </si>
  <si>
    <t>Виробнича собівартість, у тому числі: </t>
  </si>
  <si>
    <t>1.1 </t>
  </si>
  <si>
    <t>Прямі матеріальні витрати, у тому числі: </t>
  </si>
  <si>
    <t>1.1.1 </t>
  </si>
  <si>
    <t>електроенергія </t>
  </si>
  <si>
    <t>1.1.2 </t>
  </si>
  <si>
    <t>транспортування теплової енергії тепловими мережами інших підприємств </t>
  </si>
  <si>
    <t>1.1.3 </t>
  </si>
  <si>
    <t>вода для технологічних потреб та водовідведення </t>
  </si>
  <si>
    <t>1.1.4 </t>
  </si>
  <si>
    <t>матеріали, запасні частини та інші матеріальні ресурси </t>
  </si>
  <si>
    <t>1.1.5.</t>
  </si>
  <si>
    <t xml:space="preserve">витрати на теплову енергію для компенсації втрат теплової енергії в теплових мережах при її транспортуванні
</t>
  </si>
  <si>
    <t>1.2 </t>
  </si>
  <si>
    <t>Прямі витрати на оплату праці </t>
  </si>
  <si>
    <t>1.3 </t>
  </si>
  <si>
    <t>Інші прямі витрати, у тому числі: </t>
  </si>
  <si>
    <t>1.3.1  </t>
  </si>
  <si>
    <t>відрахування на соціальні заходи </t>
  </si>
  <si>
    <t>1.3.2 </t>
  </si>
  <si>
    <t>амортизаційні відрахування  </t>
  </si>
  <si>
    <t>1.3.3 </t>
  </si>
  <si>
    <t>інші прямі витрати </t>
  </si>
  <si>
    <t>1.4 </t>
  </si>
  <si>
    <t>Загальновиробничі витрати, у тому числі: </t>
  </si>
  <si>
    <t>1.4.1 </t>
  </si>
  <si>
    <t>витрати на оплату праці </t>
  </si>
  <si>
    <t>1.4.2 </t>
  </si>
  <si>
    <t>1.4.3 </t>
  </si>
  <si>
    <t>інші витрати </t>
  </si>
  <si>
    <t>Адміністративні витрати, у тому числі: </t>
  </si>
  <si>
    <t>2.1 </t>
  </si>
  <si>
    <t>2.2 </t>
  </si>
  <si>
    <t>2.3 </t>
  </si>
  <si>
    <t>3 </t>
  </si>
  <si>
    <t>Витрати на збут, у тому числі: </t>
  </si>
  <si>
    <t>3.1 </t>
  </si>
  <si>
    <t>3.2 </t>
  </si>
  <si>
    <t>3.3 </t>
  </si>
  <si>
    <t>інші витрати* </t>
  </si>
  <si>
    <t>Інші операційні витрати* </t>
  </si>
  <si>
    <t>6 </t>
  </si>
  <si>
    <t>Повна собівартість* </t>
  </si>
  <si>
    <t>Розрахунковий прибуток*, усього, у тому числі: </t>
  </si>
  <si>
    <t>8.1 </t>
  </si>
  <si>
    <t>податок на прибуток </t>
  </si>
  <si>
    <t>х </t>
  </si>
  <si>
    <t>8.2 </t>
  </si>
  <si>
    <t>Дивіденти</t>
  </si>
  <si>
    <t>8.3 </t>
  </si>
  <si>
    <t>резервний фонд (капітал) </t>
  </si>
  <si>
    <t>8.4 </t>
  </si>
  <si>
    <t>на розвиток виробництва (виробничі інвестиції) </t>
  </si>
  <si>
    <t>8.5 </t>
  </si>
  <si>
    <t>Вартість транспортування теплової енергії за відповідними тарифами </t>
  </si>
  <si>
    <t>Середньозважений тариф на транспортування теплової енергії </t>
  </si>
  <si>
    <t>Корисний відпуск теплової енергії з мереж ліцензіата</t>
  </si>
  <si>
    <t xml:space="preserve">Структура тарифу на постачання теплової енергії </t>
  </si>
  <si>
    <t>(крім постачання теплової енергії системами автономного теплопостачання)</t>
  </si>
  <si>
    <t>N з/п </t>
  </si>
  <si>
    <t>прямі матеріальні витрати </t>
  </si>
  <si>
    <t>прямі витрати на оплату праці </t>
  </si>
  <si>
    <t>інші прямі витрати, у тому числі: </t>
  </si>
  <si>
    <t>1.3.1 </t>
  </si>
  <si>
    <t>амортизаційні відрахування </t>
  </si>
  <si>
    <t>Фінансові витрати </t>
  </si>
  <si>
    <t>Вартість постачання теплової енергії за відповідними тарифами </t>
  </si>
  <si>
    <t>Середньозважений тариф на постачання теплової енергії </t>
  </si>
  <si>
    <t>Обсяг реалізованої теплової енергії власним споживачам</t>
  </si>
  <si>
    <t>Структура тарифу на постачання теплової енергії</t>
  </si>
  <si>
    <t>Од. виміру </t>
  </si>
  <si>
    <t>тис. грн </t>
  </si>
  <si>
    <t>тис. грн</t>
  </si>
  <si>
    <t>грн./Гкал </t>
  </si>
  <si>
    <t>Гкал </t>
  </si>
  <si>
    <t>Одиниця виміру </t>
  </si>
  <si>
    <t>тис. грн  </t>
  </si>
  <si>
    <t>грн/Гкал </t>
  </si>
  <si>
    <t>для будинку, що обладнаний системою автономного опалення, за адресою: м.Буча, вул. Києво-Мироцька, 104 В</t>
  </si>
  <si>
    <t>Тарифи на виробництво теплової енергії, грн/Гкал</t>
  </si>
  <si>
    <t>Відпуск теплової енергії з колекторів власних котелень, Гкал</t>
  </si>
  <si>
    <t>для будинку, що обладнаний системою автономного теплопостачання, за адресою: м.Буча, вул. Нове шосе, 8 А</t>
  </si>
  <si>
    <t>для системи автономного теплопостачання будинку за адресою: м.Буча, вул. Пушкінська, 59-Б</t>
  </si>
  <si>
    <t>для будинку, що обладнаний системою автономного теплопостачання, за адресою: м.Буча, вул. Садова, 7 Б</t>
  </si>
  <si>
    <t>Структура тарифу на постачання теплової енергії на 2020-2021 р.р.</t>
  </si>
  <si>
    <t>для будинку, що обладнаний системою автономного теплопостачання, за адресою: м.Буча, вул. Центральна, 33 В</t>
  </si>
  <si>
    <t>для будинку, що обладнаний системою автономного тепопостачання, за адресою: м.Буча, вул. Ястремська, 7</t>
  </si>
  <si>
    <t>Додаток 4 до рішення виконачого комітету Бучанської міської ради від 13.10.2023р.  № 1219</t>
  </si>
  <si>
    <t>Керуючий справами виконавчого комітету</t>
  </si>
  <si>
    <t>Дмитро</t>
  </si>
  <si>
    <t>Додаток 14 до рішення виконачого комітету Бучанської міської ради від 13.10.2023р.  № 1219</t>
  </si>
  <si>
    <t>Додаток 16 до рішення виконачого комітету Бучанської міської ради від 13.10.2023р.  № 1219</t>
  </si>
  <si>
    <t>Додаток 20 до рішення виконачого комітету Бучанської міської ради від 13.10.2023р.  № 1219</t>
  </si>
  <si>
    <t>Додаток 24 до рішення виконачого комітету Бучанської міської ради від 13.10.2023р.  № 1219</t>
  </si>
  <si>
    <t>Додаток 26 до рішення виконачого комітету Бучанської міської ради від 13.10.2023р.  № 1219</t>
  </si>
  <si>
    <t>Бучанська міська територіальна громада</t>
  </si>
  <si>
    <t>для будинку, що обладнаний системою автономного теплопостачання, за адресою: м.Буча, бульв. Б.Хмельницького, 2</t>
  </si>
  <si>
    <t>для будинку, що обладнаний системою автономного теплопостачання, за адресою: м.Буча, бульв. Б. Хмельницького, 4</t>
  </si>
  <si>
    <t>для будинку, що обладнаний системою автономного теплопостачання, за адресою: м.Буча, бульв. Б.Хмельницького, 4</t>
  </si>
  <si>
    <t>для будинку, що обладнаний системою автономного теплопостачання, за адресою: сел. Ворзель, вул. Європейська, 4Б</t>
  </si>
  <si>
    <t>для будинку, що обладнаний системою автономного теплопостачання, за адресою: сел. Ворзель, Курортна, 45</t>
  </si>
  <si>
    <t>для будинку, що обладнаний системою автономного опалення, за адресою: сел. Ворзель, Курортна, 45</t>
  </si>
  <si>
    <t>для будинку, що обладнаний системою автономного теплопостачання, за адресою: м.Буча, вул. В.Вернадського, 24</t>
  </si>
  <si>
    <t>для будинку, що обладнаний системою автономного теплопостачання, за адресою: сел. Ворзель, вул. Стражеска, 10</t>
  </si>
  <si>
    <t>В.о. начальника  відділу ЖКІ</t>
  </si>
  <si>
    <t>Олена ГОНЧАРЕНКО</t>
  </si>
  <si>
    <t>Дмитро ГАПЧЕНКО</t>
  </si>
  <si>
    <t>Додаток 3  до рішення виконачого комітету Бучанської міської ради від 13.10.2023р.  № 1219</t>
  </si>
  <si>
    <t>Додаток 2 до рішення виконачого комітету Бучанської міської ради від 13.10.2023р.  № 1219</t>
  </si>
  <si>
    <t>Додаток 1 до рішення виконачого комітету Бучанської міської ради від 13.10.2023р.  № 1219</t>
  </si>
  <si>
    <t>Додаток 5 до рішення виконачого комітету Бучанської міської ради від 13.10.2023р.  № 1219</t>
  </si>
  <si>
    <t>Додаток 6 до рішення виконачого комітету Бучанської міської ради від 13.10.2023р.  № 1219</t>
  </si>
  <si>
    <t>Додаток 7 до рішення виконачого комітету Бучанської міської ради від 13.10.2023р.  № 1219</t>
  </si>
  <si>
    <t>Додаток 22 до рішення виконачого комітету Бучанської міської ради від 13.10.2023р.  № 1219</t>
  </si>
  <si>
    <t>Додаток 23 до рішення виконачого комітету Бучанської міської ради від 13.10.2023р.  № 1219</t>
  </si>
  <si>
    <t>Додаток 10 до рішення виконачого комітету Бучанської міської ради від 13.10.2023р.  № 1219</t>
  </si>
  <si>
    <t>Додаток 11 до рішення виконачого комітету Бучанської міської ради від 13.10.2023р.  № 1219</t>
  </si>
  <si>
    <t>Додаток 25 до рішення виконачого комітету Бучанської міської ради від 13.10.2023р.  № 1219</t>
  </si>
  <si>
    <t>Додаток 8 до рішення виконачого комітету Бучанської міської ради від 13.10.2023р.  № 1219</t>
  </si>
  <si>
    <t>Додаток 9 до рішення виконачого комітету Бучанської міської ради від 13.10.2023р.  № 1219</t>
  </si>
  <si>
    <t>Додаток 18 до рішення виконачого комітету Бучанської міської ради від 13.10.2023р.  № 1219</t>
  </si>
  <si>
    <t>Додаток 19 до рішення виконачого комітету Бучанської міської ради від 13.10.2023р.  № 1219</t>
  </si>
  <si>
    <t>Додаток 17  до рішення виконачого комітету Бучанської міської ради від 13.10.2023р.  № 1219</t>
  </si>
  <si>
    <t>Додаток 12  до рішення виконачого комітету Бучанської міської ради від 13.10.2023р.  № 1219</t>
  </si>
  <si>
    <t>Додаток 13 до рішення виконачого комітету Бучанської міської ради від 13.10.2023р.  № 1219</t>
  </si>
  <si>
    <t>Додаток 27 до рішення виконачого комітету Бучанської міської ради від 13.10.2023р.  № 1219</t>
  </si>
  <si>
    <t>Додаток 15 до рішення виконачого комітету Бучанської міської ради від 13.10.2023р.  № 1219</t>
  </si>
  <si>
    <t>Додаток 21 до рішення виконачого комітету Бучанської міської ради від 13.10.2023р.  № 1219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</si>
</sst>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5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left" vertical="top" wrapText="1"/>
    </xf>
    <xf numFmtId="2" fontId="5" fillId="0" borderId="2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 vertical="top" wrapText="1"/>
    </xf>
    <xf numFmtId="0" fontId="3" fillId="0" borderId="2" xfId="1" applyFont="1" applyBorder="1" applyAlignment="1">
      <alignment horizontal="left" vertical="top" wrapText="1" indent="1"/>
    </xf>
    <xf numFmtId="0" fontId="3" fillId="0" borderId="0" xfId="0" applyFont="1"/>
    <xf numFmtId="4" fontId="6" fillId="0" borderId="0" xfId="1" applyNumberFormat="1" applyFont="1"/>
    <xf numFmtId="0" fontId="5" fillId="0" borderId="2" xfId="1" applyFont="1" applyBorder="1" applyAlignment="1">
      <alignment horizontal="left" vertical="top" wrapText="1" indent="1"/>
    </xf>
    <xf numFmtId="4" fontId="5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2" fontId="5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0" xfId="1" applyFont="1" applyAlignment="1">
      <alignment vertical="center" wrapText="1"/>
    </xf>
    <xf numFmtId="0" fontId="6" fillId="0" borderId="0" xfId="1" applyFont="1"/>
    <xf numFmtId="0" fontId="3" fillId="0" borderId="0" xfId="0" applyFont="1" applyAlignment="1">
      <alignment vertical="center" wrapText="1"/>
    </xf>
    <xf numFmtId="0" fontId="3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vertical="top" wrapText="1"/>
    </xf>
    <xf numFmtId="0" fontId="3" fillId="0" borderId="2" xfId="2" applyFont="1" applyBorder="1" applyAlignment="1">
      <alignment horizontal="left" vertical="top" wrapText="1" indent="1"/>
    </xf>
    <xf numFmtId="0" fontId="7" fillId="0" borderId="0" xfId="2" applyFont="1"/>
    <xf numFmtId="0" fontId="7" fillId="0" borderId="1" xfId="2" applyFont="1" applyBorder="1"/>
    <xf numFmtId="0" fontId="7" fillId="0" borderId="0" xfId="2" applyFont="1" applyAlignment="1">
      <alignment vertical="center" wrapText="1"/>
    </xf>
    <xf numFmtId="0" fontId="8" fillId="0" borderId="0" xfId="2" applyFont="1" applyAlignment="1">
      <alignment horizontal="center" vertical="center" wrapText="1"/>
    </xf>
    <xf numFmtId="0" fontId="7" fillId="0" borderId="0" xfId="2" applyFont="1" applyAlignment="1">
      <alignment horizontal="right" vertical="center" wrapText="1"/>
    </xf>
    <xf numFmtId="0" fontId="9" fillId="0" borderId="2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2" fontId="5" fillId="0" borderId="2" xfId="2" applyNumberFormat="1" applyFont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left" vertical="top" wrapText="1" indent="1"/>
    </xf>
    <xf numFmtId="0" fontId="11" fillId="0" borderId="0" xfId="2" applyFont="1"/>
    <xf numFmtId="2" fontId="8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7" fillId="0" borderId="2" xfId="2" applyFont="1" applyBorder="1"/>
    <xf numFmtId="164" fontId="10" fillId="0" borderId="2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/>
    </xf>
    <xf numFmtId="0" fontId="4" fillId="0" borderId="0" xfId="0" applyFont="1"/>
    <xf numFmtId="0" fontId="4" fillId="0" borderId="8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3" fillId="0" borderId="0" xfId="2" applyFont="1"/>
    <xf numFmtId="0" fontId="3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2" applyFont="1" applyBorder="1" applyAlignment="1">
      <alignment horizontal="left" vertical="top" wrapText="1" indent="2"/>
    </xf>
    <xf numFmtId="0" fontId="3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2" fontId="3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 wrapText="1"/>
    </xf>
    <xf numFmtId="0" fontId="5" fillId="0" borderId="2" xfId="2" applyFont="1" applyBorder="1" applyAlignment="1">
      <alignment horizontal="left" wrapText="1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 vertical="center" wrapText="1"/>
    </xf>
    <xf numFmtId="0" fontId="14" fillId="0" borderId="0" xfId="1" applyFont="1"/>
    <xf numFmtId="0" fontId="15" fillId="0" borderId="0" xfId="1" applyFont="1" applyAlignment="1">
      <alignment vertical="center"/>
    </xf>
    <xf numFmtId="0" fontId="7" fillId="0" borderId="0" xfId="0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3" fillId="0" borderId="1" xfId="1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0" borderId="2" xfId="2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2" fontId="5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5" fillId="0" borderId="0" xfId="0" applyFont="1" applyAlignment="1">
      <alignment horizontal="center"/>
    </xf>
    <xf numFmtId="0" fontId="15" fillId="0" borderId="0" xfId="1" applyFont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5" fillId="0" borderId="0" xfId="2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7" fillId="0" borderId="0" xfId="1" applyFont="1" applyBorder="1" applyAlignment="1">
      <alignment horizontal="right" vertical="center" wrapText="1"/>
    </xf>
    <xf numFmtId="0" fontId="5" fillId="0" borderId="7" xfId="1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 xr:uid="{D38033BF-AE10-465A-8BC4-87FC44601F06}"/>
    <cellStyle name="Обычный_Rozrahunok_tariff_virobnictvo_Dodatok_3" xfId="1" xr:uid="{124F798D-5BC0-4022-BC74-3A7BEAD0EE4D}"/>
  </cellStyles>
  <dxfs count="0"/>
  <tableStyles count="0" defaultTableStyle="TableStyleMedium2" defaultPivotStyle="PivotStyleLight16"/>
  <colors>
    <mruColors>
      <color rgb="FF66FF33"/>
      <color rgb="FF66FFFF"/>
      <color rgb="FF99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esktop\&#1044;&#1086;&#1082;&#1091;&#1084;&#1077;&#1085;&#1090;&#1099;\&#1058;&#1040;&#1056;&#1048;&#1060;%202018-2019\&#1058;&#1040;&#1056;&#1048;&#1060;%202021%20222\&#1044;&#1042;&#1054;&#1057;&#1058;&#1040;&#1050;&#1054;&#1042;&#1048;&#1049;%20&#1041;&#1059;&#1063;&#1040;%202021\Tarif%20&#1058;&#1050;&#1057;%202021%20&#1050;.%20&#1052;&#1080;&#1088;&#1086;&#1094;&#1100;&#1082;&#1072;%20104%20&#1042;%20&#1055;&#1054;&#1044;&#1040;&#1063;&#1040;%20%20&#1044;&#1042;&#1054;&#1057;&#105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пост"/>
      <sheetName val="структура вироб"/>
      <sheetName val="калькуляція"/>
      <sheetName val="Вхідні дані"/>
      <sheetName val="Заг.хар.ліц.Дод9"/>
      <sheetName val="Дод2 на форму"/>
      <sheetName val="Тарифи_послуга ЦО_ГВП"/>
      <sheetName val="інформація про абонентів опален"/>
      <sheetName val="двост вих дані ТЕ"/>
      <sheetName val="двост розрах ТЕ"/>
      <sheetName val="вих дані"/>
      <sheetName val="вих дані 605"/>
      <sheetName val="технико екон"/>
      <sheetName val="розрах те"/>
      <sheetName val="Дод.3"/>
      <sheetName val="Дод5"/>
      <sheetName val="Дод.6"/>
      <sheetName val="Повна собівартість_ТЕ"/>
      <sheetName val="Прямі_ТЕ_всього"/>
      <sheetName val="Загальновиробничі"/>
      <sheetName val="Адміністративні"/>
      <sheetName val="Дод.7"/>
      <sheetName val="розподіл газу"/>
      <sheetName val="Дод.8"/>
      <sheetName val="середня ціна електр. "/>
      <sheetName val="Хім_реаг"/>
      <sheetName val="поверка манометр"/>
      <sheetName val="поверка газ"/>
      <sheetName val="екологія"/>
      <sheetName val="Амортизація"/>
      <sheetName val="ЗП_Всього по під-ву"/>
      <sheetName val="Літо (виробництво)"/>
      <sheetName val="Зима (виробництво) 2270"/>
      <sheetName val="Зима (виробництво)"/>
      <sheetName val="Літо (постачання)"/>
      <sheetName val="Зима (постачання)"/>
      <sheetName val="Літо (заг.-виробничі)"/>
      <sheetName val="Зима (заг.-виробничі)"/>
      <sheetName val="Літо (адміністративні)"/>
      <sheetName val="Зима (адміністративні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">
          <cell r="G4">
            <v>0</v>
          </cell>
          <cell r="H4">
            <v>0</v>
          </cell>
        </row>
        <row r="9">
          <cell r="G9">
            <v>0</v>
          </cell>
          <cell r="H9">
            <v>0</v>
          </cell>
        </row>
        <row r="10">
          <cell r="G10">
            <v>0</v>
          </cell>
          <cell r="H10">
            <v>0</v>
          </cell>
        </row>
        <row r="11">
          <cell r="G11">
            <v>0</v>
          </cell>
          <cell r="H11">
            <v>0</v>
          </cell>
        </row>
        <row r="12">
          <cell r="G12">
            <v>0</v>
          </cell>
          <cell r="H12">
            <v>0</v>
          </cell>
        </row>
        <row r="14">
          <cell r="G14">
            <v>0</v>
          </cell>
          <cell r="H14">
            <v>0</v>
          </cell>
        </row>
        <row r="15">
          <cell r="G15">
            <v>0</v>
          </cell>
          <cell r="H15">
            <v>0</v>
          </cell>
        </row>
        <row r="16">
          <cell r="G16">
            <v>0</v>
          </cell>
          <cell r="H16">
            <v>0</v>
          </cell>
        </row>
        <row r="17">
          <cell r="G17">
            <v>0</v>
          </cell>
          <cell r="H17">
            <v>0</v>
          </cell>
        </row>
        <row r="19">
          <cell r="G19">
            <v>0</v>
          </cell>
          <cell r="H19">
            <v>0</v>
          </cell>
        </row>
        <row r="20">
          <cell r="G20">
            <v>0</v>
          </cell>
          <cell r="H20">
            <v>0</v>
          </cell>
        </row>
        <row r="21">
          <cell r="G21">
            <v>0</v>
          </cell>
          <cell r="H21">
            <v>0</v>
          </cell>
        </row>
        <row r="25">
          <cell r="G25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B1:W51"/>
  <sheetViews>
    <sheetView topLeftCell="A19" workbookViewId="0">
      <selection activeCell="C48" sqref="C48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13.28515625" style="20" customWidth="1"/>
    <col min="5" max="5" width="13.5703125" style="20" customWidth="1"/>
    <col min="6" max="7" width="14.28515625" style="20" customWidth="1"/>
    <col min="8" max="8" width="13.28515625" style="20" customWidth="1"/>
    <col min="9" max="9" width="13.28515625" style="1" customWidth="1"/>
    <col min="10" max="10" width="10.140625" style="2" bestFit="1" customWidth="1"/>
    <col min="11" max="11" width="9.28515625" style="2" bestFit="1" customWidth="1"/>
    <col min="12" max="12" width="11" style="2" customWidth="1"/>
    <col min="13" max="16384" width="9.140625" style="2"/>
  </cols>
  <sheetData>
    <row r="1" spans="2:9" ht="141.75" x14ac:dyDescent="0.25">
      <c r="I1" s="20" t="s">
        <v>195</v>
      </c>
    </row>
    <row r="2" spans="2:9" ht="24" customHeight="1" x14ac:dyDescent="0.25">
      <c r="B2" s="95" t="s">
        <v>0</v>
      </c>
      <c r="C2" s="95"/>
      <c r="D2" s="95"/>
      <c r="E2" s="95"/>
      <c r="F2" s="95"/>
      <c r="G2" s="95"/>
      <c r="H2" s="95"/>
    </row>
    <row r="3" spans="2:9" ht="24" customHeight="1" x14ac:dyDescent="0.25">
      <c r="B3" s="95" t="s">
        <v>1</v>
      </c>
      <c r="C3" s="95"/>
      <c r="D3" s="95"/>
      <c r="E3" s="95"/>
      <c r="F3" s="95"/>
      <c r="G3" s="95"/>
      <c r="H3" s="95"/>
    </row>
    <row r="4" spans="2:9" ht="24" customHeight="1" x14ac:dyDescent="0.25">
      <c r="B4" s="95" t="s">
        <v>181</v>
      </c>
      <c r="C4" s="95"/>
      <c r="D4" s="95"/>
      <c r="E4" s="95"/>
      <c r="F4" s="95"/>
      <c r="G4" s="95"/>
      <c r="H4" s="95"/>
    </row>
    <row r="5" spans="2:9" ht="18" customHeight="1" x14ac:dyDescent="0.25">
      <c r="B5" s="96" t="s">
        <v>2</v>
      </c>
      <c r="C5" s="96"/>
      <c r="D5" s="96"/>
      <c r="E5" s="96"/>
      <c r="F5" s="96"/>
      <c r="G5" s="96"/>
      <c r="H5" s="97" t="s">
        <v>71</v>
      </c>
      <c r="I5" s="97"/>
    </row>
    <row r="6" spans="2:9" ht="47.25" customHeight="1" x14ac:dyDescent="0.25">
      <c r="B6" s="98" t="s">
        <v>4</v>
      </c>
      <c r="C6" s="98" t="s">
        <v>5</v>
      </c>
      <c r="D6" s="99" t="s">
        <v>7</v>
      </c>
      <c r="E6" s="100"/>
      <c r="F6" s="99" t="s">
        <v>8</v>
      </c>
      <c r="G6" s="100"/>
      <c r="H6" s="94" t="s">
        <v>9</v>
      </c>
      <c r="I6" s="94"/>
    </row>
    <row r="7" spans="2:9" ht="30.6" customHeight="1" x14ac:dyDescent="0.25">
      <c r="B7" s="94"/>
      <c r="C7" s="94"/>
      <c r="D7" s="3" t="s">
        <v>10</v>
      </c>
      <c r="E7" s="3" t="s">
        <v>11</v>
      </c>
      <c r="F7" s="3" t="s">
        <v>10</v>
      </c>
      <c r="G7" s="3" t="s">
        <v>11</v>
      </c>
      <c r="H7" s="3" t="s">
        <v>10</v>
      </c>
      <c r="I7" s="3" t="s">
        <v>11</v>
      </c>
    </row>
    <row r="8" spans="2:9" ht="20.25" customHeight="1" x14ac:dyDescent="0.25">
      <c r="B8" s="4">
        <v>1</v>
      </c>
      <c r="C8" s="5" t="s">
        <v>12</v>
      </c>
      <c r="D8" s="6">
        <v>69043.976707752139</v>
      </c>
      <c r="E8" s="7">
        <v>1751.2173346022257</v>
      </c>
      <c r="F8" s="6">
        <v>38313.212767452715</v>
      </c>
      <c r="G8" s="7">
        <v>2836.1112584321013</v>
      </c>
      <c r="H8" s="6">
        <v>3834.7355438420113</v>
      </c>
      <c r="I8" s="8">
        <v>2836.1112584321004</v>
      </c>
    </row>
    <row r="9" spans="2:9" ht="17.25" customHeight="1" x14ac:dyDescent="0.25">
      <c r="B9" s="9" t="s">
        <v>13</v>
      </c>
      <c r="C9" s="10" t="s">
        <v>14</v>
      </c>
      <c r="D9" s="7">
        <v>48769.345156569878</v>
      </c>
      <c r="E9" s="7">
        <v>1236.9757176196235</v>
      </c>
      <c r="F9" s="7">
        <v>31366.289078631904</v>
      </c>
      <c r="G9" s="7">
        <v>2321.8696414494989</v>
      </c>
      <c r="H9" s="7">
        <v>3139.4241025496299</v>
      </c>
      <c r="I9" s="8">
        <v>2321.8696414494989</v>
      </c>
    </row>
    <row r="10" spans="2:9" x14ac:dyDescent="0.25">
      <c r="B10" s="9" t="s">
        <v>15</v>
      </c>
      <c r="C10" s="10" t="s">
        <v>16</v>
      </c>
      <c r="D10" s="7">
        <v>36163.665915980746</v>
      </c>
      <c r="E10" s="7">
        <v>917.247841949963</v>
      </c>
      <c r="F10" s="7">
        <v>27047.06426268111</v>
      </c>
      <c r="G10" s="7">
        <v>2002.1417657798386</v>
      </c>
      <c r="H10" s="7">
        <v>2707.1167149102039</v>
      </c>
      <c r="I10" s="8">
        <v>2002.1417657798381</v>
      </c>
    </row>
    <row r="11" spans="2:9" x14ac:dyDescent="0.25">
      <c r="B11" s="9" t="s">
        <v>17</v>
      </c>
      <c r="C11" s="10" t="s">
        <v>18</v>
      </c>
      <c r="D11" s="7">
        <v>7349.5349909388779</v>
      </c>
      <c r="E11" s="7">
        <v>186.41210560446589</v>
      </c>
      <c r="F11" s="7">
        <v>2518.2533453927795</v>
      </c>
      <c r="G11" s="7">
        <v>186.41210560446584</v>
      </c>
      <c r="H11" s="7">
        <v>252.04974770949724</v>
      </c>
      <c r="I11" s="8">
        <v>186.41210560446584</v>
      </c>
    </row>
    <row r="12" spans="2:9" ht="18" customHeight="1" x14ac:dyDescent="0.25">
      <c r="B12" s="9" t="s">
        <v>19</v>
      </c>
      <c r="C12" s="10" t="s">
        <v>20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8">
        <v>0</v>
      </c>
    </row>
    <row r="13" spans="2:9" ht="21.75" customHeight="1" x14ac:dyDescent="0.25">
      <c r="B13" s="9" t="s">
        <v>21</v>
      </c>
      <c r="C13" s="10" t="s">
        <v>22</v>
      </c>
      <c r="D13" s="7">
        <v>36.344562291513256</v>
      </c>
      <c r="E13" s="7">
        <v>0.92183606070132684</v>
      </c>
      <c r="F13" s="7">
        <v>12.453143728178583</v>
      </c>
      <c r="G13" s="7">
        <v>0.92183606070132673</v>
      </c>
      <c r="H13" s="7">
        <v>1.2464241298914862</v>
      </c>
      <c r="I13" s="8">
        <v>0.92183606070132651</v>
      </c>
    </row>
    <row r="14" spans="2:9" ht="23.25" customHeight="1" x14ac:dyDescent="0.25">
      <c r="B14" s="9" t="s">
        <v>23</v>
      </c>
      <c r="C14" s="10" t="s">
        <v>24</v>
      </c>
      <c r="D14" s="7">
        <v>5219.7996873587435</v>
      </c>
      <c r="E14" s="7">
        <v>132.3939340044933</v>
      </c>
      <c r="F14" s="7">
        <v>1788.5183268298367</v>
      </c>
      <c r="G14" s="7">
        <v>132.39393400449327</v>
      </c>
      <c r="H14" s="7">
        <v>179.01121580003721</v>
      </c>
      <c r="I14" s="8">
        <v>132.39393400449325</v>
      </c>
    </row>
    <row r="15" spans="2:9" x14ac:dyDescent="0.25">
      <c r="B15" s="9" t="s">
        <v>25</v>
      </c>
      <c r="C15" s="10" t="s">
        <v>26</v>
      </c>
      <c r="D15" s="7">
        <v>8319.1677076738924</v>
      </c>
      <c r="E15" s="7">
        <v>211.00567194742473</v>
      </c>
      <c r="F15" s="7">
        <v>2850.4894441025172</v>
      </c>
      <c r="G15" s="7">
        <v>211.00567194742467</v>
      </c>
      <c r="H15" s="7">
        <v>285.3029646715562</v>
      </c>
      <c r="I15" s="8">
        <v>211.00567194742462</v>
      </c>
    </row>
    <row r="16" spans="2:9" x14ac:dyDescent="0.25">
      <c r="B16" s="9" t="s">
        <v>27</v>
      </c>
      <c r="C16" s="10" t="s">
        <v>28</v>
      </c>
      <c r="D16" s="7">
        <v>5404.9965670585989</v>
      </c>
      <c r="E16" s="7">
        <v>137.09122986590356</v>
      </c>
      <c r="F16" s="7">
        <v>1851.9744043143914</v>
      </c>
      <c r="G16" s="7">
        <v>137.09122986590353</v>
      </c>
      <c r="H16" s="7">
        <v>185.36247841222752</v>
      </c>
      <c r="I16" s="8">
        <v>137.0912298659035</v>
      </c>
    </row>
    <row r="17" spans="2:9" ht="17.25" customHeight="1" x14ac:dyDescent="0.25">
      <c r="B17" s="9" t="s">
        <v>29</v>
      </c>
      <c r="C17" s="10" t="s">
        <v>30</v>
      </c>
      <c r="D17" s="7">
        <v>1830.216895688256</v>
      </c>
      <c r="E17" s="7">
        <v>46.42124782843343</v>
      </c>
      <c r="F17" s="7">
        <v>627.1076777025537</v>
      </c>
      <c r="G17" s="7">
        <v>46.421247828433422</v>
      </c>
      <c r="H17" s="7">
        <v>62.766652227742362</v>
      </c>
      <c r="I17" s="8">
        <v>46.421247828433415</v>
      </c>
    </row>
    <row r="18" spans="2:9" x14ac:dyDescent="0.25">
      <c r="B18" s="9" t="s">
        <v>31</v>
      </c>
      <c r="C18" s="10" t="s">
        <v>32</v>
      </c>
      <c r="D18" s="7">
        <v>1468.9597813479741</v>
      </c>
      <c r="E18" s="7">
        <v>37.258396106278092</v>
      </c>
      <c r="F18" s="7">
        <v>503.32611358238051</v>
      </c>
      <c r="G18" s="7">
        <v>37.258396106278084</v>
      </c>
      <c r="H18" s="7">
        <v>50.377465069644742</v>
      </c>
      <c r="I18" s="8">
        <v>37.258396106278077</v>
      </c>
    </row>
    <row r="19" spans="2:9" x14ac:dyDescent="0.25">
      <c r="B19" s="9" t="s">
        <v>33</v>
      </c>
      <c r="C19" s="10" t="s">
        <v>34</v>
      </c>
      <c r="D19" s="7">
        <v>2105.8198900223683</v>
      </c>
      <c r="E19" s="7">
        <v>53.411585931192022</v>
      </c>
      <c r="F19" s="7">
        <v>721.5406130294574</v>
      </c>
      <c r="G19" s="7">
        <v>53.411585931192029</v>
      </c>
      <c r="H19" s="7">
        <v>72.21836111484042</v>
      </c>
      <c r="I19" s="8">
        <v>53.411585931192015</v>
      </c>
    </row>
    <row r="20" spans="2:9" ht="19.5" customHeight="1" x14ac:dyDescent="0.25">
      <c r="B20" s="9" t="s">
        <v>35</v>
      </c>
      <c r="C20" s="13" t="s">
        <v>36</v>
      </c>
      <c r="D20" s="7">
        <v>6550.4672764497645</v>
      </c>
      <c r="E20" s="7">
        <v>166.14471516927384</v>
      </c>
      <c r="F20" s="7">
        <v>2244.4598404038993</v>
      </c>
      <c r="G20" s="7">
        <v>166.14471516927381</v>
      </c>
      <c r="H20" s="7">
        <v>224.64599820859763</v>
      </c>
      <c r="I20" s="8">
        <v>166.14471516927381</v>
      </c>
    </row>
    <row r="21" spans="2:9" x14ac:dyDescent="0.25">
      <c r="B21" s="9" t="s">
        <v>37</v>
      </c>
      <c r="C21" s="10" t="s">
        <v>38</v>
      </c>
      <c r="D21" s="7">
        <v>4708.1899330330552</v>
      </c>
      <c r="E21" s="7">
        <v>119.41756860597279</v>
      </c>
      <c r="F21" s="7">
        <v>1613.2197566543571</v>
      </c>
      <c r="G21" s="7">
        <v>119.41756860597278</v>
      </c>
      <c r="H21" s="7">
        <v>161.46573711839417</v>
      </c>
      <c r="I21" s="8">
        <v>119.41756860597276</v>
      </c>
    </row>
    <row r="22" spans="2:9" ht="15" customHeight="1" x14ac:dyDescent="0.25">
      <c r="B22" s="9" t="s">
        <v>39</v>
      </c>
      <c r="C22" s="10" t="s">
        <v>30</v>
      </c>
      <c r="D22" s="7">
        <v>1035.8017852672722</v>
      </c>
      <c r="E22" s="7">
        <v>26.271865093314016</v>
      </c>
      <c r="F22" s="7">
        <v>354.90834646395854</v>
      </c>
      <c r="G22" s="7">
        <v>26.271865093314009</v>
      </c>
      <c r="H22" s="7">
        <v>35.522462166046715</v>
      </c>
      <c r="I22" s="8">
        <v>26.271865093314005</v>
      </c>
    </row>
    <row r="23" spans="2:9" x14ac:dyDescent="0.25">
      <c r="B23" s="9" t="s">
        <v>40</v>
      </c>
      <c r="C23" s="10" t="s">
        <v>41</v>
      </c>
      <c r="D23" s="7">
        <v>806.47555814943712</v>
      </c>
      <c r="E23" s="7">
        <v>20.455281469987046</v>
      </c>
      <c r="F23" s="7">
        <v>276.3317372855837</v>
      </c>
      <c r="G23" s="7">
        <v>20.455281469987018</v>
      </c>
      <c r="H23" s="7">
        <v>27.657798924156744</v>
      </c>
      <c r="I23" s="8">
        <v>20.455281469987046</v>
      </c>
    </row>
    <row r="24" spans="2:9" ht="18.75" customHeight="1" x14ac:dyDescent="0.25">
      <c r="B24" s="9">
        <v>2</v>
      </c>
      <c r="C24" s="5" t="s">
        <v>42</v>
      </c>
      <c r="D24" s="6">
        <v>5881.2917439256862</v>
      </c>
      <c r="E24" s="7">
        <v>149.17188352882366</v>
      </c>
      <c r="F24" s="6">
        <v>2015.1727459807348</v>
      </c>
      <c r="G24" s="7">
        <v>149.17188352882363</v>
      </c>
      <c r="H24" s="6">
        <v>201.69685593578615</v>
      </c>
      <c r="I24" s="8">
        <v>149.1718835288236</v>
      </c>
    </row>
    <row r="25" spans="2:9" x14ac:dyDescent="0.25">
      <c r="B25" s="9" t="s">
        <v>43</v>
      </c>
      <c r="C25" s="10" t="s">
        <v>38</v>
      </c>
      <c r="D25" s="7">
        <v>4373.6546825220121</v>
      </c>
      <c r="E25" s="7">
        <v>110.93248478453845</v>
      </c>
      <c r="F25" s="7">
        <v>1498.5942035016906</v>
      </c>
      <c r="G25" s="7">
        <v>110.93248478453843</v>
      </c>
      <c r="H25" s="7">
        <v>149.99296699141362</v>
      </c>
      <c r="I25" s="8">
        <v>110.93248478453843</v>
      </c>
    </row>
    <row r="26" spans="2:9" ht="18" customHeight="1" x14ac:dyDescent="0.25">
      <c r="B26" s="9" t="s">
        <v>44</v>
      </c>
      <c r="C26" s="10" t="s">
        <v>30</v>
      </c>
      <c r="D26" s="7">
        <v>962.2040301548426</v>
      </c>
      <c r="E26" s="7">
        <v>24.405146652598457</v>
      </c>
      <c r="F26" s="7">
        <v>329.6907247703719</v>
      </c>
      <c r="G26" s="7">
        <v>24.405146652598454</v>
      </c>
      <c r="H26" s="7">
        <v>32.998452738110991</v>
      </c>
      <c r="I26" s="8">
        <v>24.40514665259845</v>
      </c>
    </row>
    <row r="27" spans="2:9" x14ac:dyDescent="0.25">
      <c r="B27" s="9" t="s">
        <v>45</v>
      </c>
      <c r="C27" s="10" t="s">
        <v>41</v>
      </c>
      <c r="D27" s="7">
        <v>545.43303124883153</v>
      </c>
      <c r="E27" s="7">
        <v>13.834252091686748</v>
      </c>
      <c r="F27" s="7">
        <v>186.88781770867234</v>
      </c>
      <c r="G27" s="7">
        <v>13.834252091686739</v>
      </c>
      <c r="H27" s="7">
        <v>18.705436206261531</v>
      </c>
      <c r="I27" s="8">
        <v>13.834252091686723</v>
      </c>
    </row>
    <row r="28" spans="2:9" x14ac:dyDescent="0.25">
      <c r="B28" s="9">
        <v>3</v>
      </c>
      <c r="C28" s="5" t="s">
        <v>46</v>
      </c>
      <c r="D28" s="6">
        <v>0</v>
      </c>
      <c r="E28" s="7">
        <v>0</v>
      </c>
      <c r="F28" s="6">
        <v>0</v>
      </c>
      <c r="G28" s="7">
        <v>0</v>
      </c>
      <c r="H28" s="6">
        <v>0</v>
      </c>
      <c r="I28" s="8">
        <v>0</v>
      </c>
    </row>
    <row r="29" spans="2:9" x14ac:dyDescent="0.25">
      <c r="B29" s="9" t="s">
        <v>47</v>
      </c>
      <c r="C29" s="10" t="s">
        <v>38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8">
        <v>0</v>
      </c>
    </row>
    <row r="30" spans="2:9" ht="18.75" customHeight="1" x14ac:dyDescent="0.25">
      <c r="B30" s="9" t="s">
        <v>48</v>
      </c>
      <c r="C30" s="10" t="s">
        <v>30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8">
        <v>0</v>
      </c>
    </row>
    <row r="31" spans="2:9" x14ac:dyDescent="0.25">
      <c r="B31" s="9" t="s">
        <v>49</v>
      </c>
      <c r="C31" s="10" t="s">
        <v>41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8">
        <v>0</v>
      </c>
    </row>
    <row r="32" spans="2:9" x14ac:dyDescent="0.25">
      <c r="B32" s="9">
        <v>4</v>
      </c>
      <c r="C32" s="5" t="s">
        <v>50</v>
      </c>
      <c r="D32" s="6">
        <v>0</v>
      </c>
      <c r="E32" s="7">
        <v>0</v>
      </c>
      <c r="F32" s="6">
        <v>0</v>
      </c>
      <c r="G32" s="7">
        <v>0</v>
      </c>
      <c r="H32" s="6">
        <v>0</v>
      </c>
      <c r="I32" s="8">
        <v>0</v>
      </c>
    </row>
    <row r="33" spans="2:23" x14ac:dyDescent="0.25">
      <c r="B33" s="9">
        <v>5</v>
      </c>
      <c r="C33" s="5" t="s">
        <v>51</v>
      </c>
      <c r="D33" s="6">
        <v>0</v>
      </c>
      <c r="E33" s="7">
        <v>0</v>
      </c>
      <c r="F33" s="6">
        <v>0</v>
      </c>
      <c r="G33" s="7">
        <v>0</v>
      </c>
      <c r="H33" s="6">
        <v>0</v>
      </c>
      <c r="I33" s="8">
        <v>0</v>
      </c>
    </row>
    <row r="34" spans="2:23" x14ac:dyDescent="0.25">
      <c r="B34" s="9">
        <v>6</v>
      </c>
      <c r="C34" s="5" t="s">
        <v>52</v>
      </c>
      <c r="D34" s="6">
        <v>74925.268451677824</v>
      </c>
      <c r="E34" s="7">
        <v>1900.3892181310493</v>
      </c>
      <c r="F34" s="6">
        <v>40328.385513433452</v>
      </c>
      <c r="G34" s="7">
        <v>2985.2831419609251</v>
      </c>
      <c r="H34" s="6">
        <v>4036.4323997777974</v>
      </c>
      <c r="I34" s="8">
        <v>2985.2831419609242</v>
      </c>
    </row>
    <row r="35" spans="2:23" x14ac:dyDescent="0.25">
      <c r="B35" s="9" t="s">
        <v>53</v>
      </c>
      <c r="C35" s="5" t="s">
        <v>54</v>
      </c>
      <c r="D35" s="6">
        <v>0</v>
      </c>
      <c r="E35" s="7">
        <v>0</v>
      </c>
      <c r="F35" s="6">
        <v>0</v>
      </c>
      <c r="G35" s="7">
        <v>0</v>
      </c>
      <c r="H35" s="6">
        <v>0</v>
      </c>
      <c r="I35" s="8">
        <v>0</v>
      </c>
    </row>
    <row r="36" spans="2:23" ht="18" customHeight="1" x14ac:dyDescent="0.25">
      <c r="B36" s="9" t="s">
        <v>55</v>
      </c>
      <c r="C36" s="5" t="s">
        <v>56</v>
      </c>
      <c r="D36" s="6">
        <v>3654.8911439842841</v>
      </c>
      <c r="E36" s="7">
        <v>92.701913079563383</v>
      </c>
      <c r="F36" s="6">
        <v>1967.2383177284612</v>
      </c>
      <c r="G36" s="7">
        <v>145.62356790053295</v>
      </c>
      <c r="H36" s="6">
        <v>196.89914145257546</v>
      </c>
      <c r="I36" s="8">
        <v>145.62356790053289</v>
      </c>
    </row>
    <row r="37" spans="2:23" x14ac:dyDescent="0.25">
      <c r="B37" s="9" t="s">
        <v>57</v>
      </c>
      <c r="C37" s="10" t="s">
        <v>58</v>
      </c>
      <c r="D37" s="7">
        <v>657.88040591717117</v>
      </c>
      <c r="E37" s="7">
        <v>16.686344354321406</v>
      </c>
      <c r="F37" s="7">
        <v>354.10289719112302</v>
      </c>
      <c r="G37" s="7">
        <v>26.212242222095927</v>
      </c>
      <c r="H37" s="7">
        <v>35.441845461463586</v>
      </c>
      <c r="I37" s="8">
        <v>26.212242222095917</v>
      </c>
    </row>
    <row r="38" spans="2:23" x14ac:dyDescent="0.25">
      <c r="B38" s="9" t="s">
        <v>59</v>
      </c>
      <c r="C38" s="10" t="s">
        <v>60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8">
        <v>0</v>
      </c>
    </row>
    <row r="39" spans="2:23" x14ac:dyDescent="0.25">
      <c r="B39" s="9" t="s">
        <v>61</v>
      </c>
      <c r="C39" s="10" t="s">
        <v>62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8">
        <v>0</v>
      </c>
    </row>
    <row r="40" spans="2:23" ht="21" customHeight="1" x14ac:dyDescent="0.25">
      <c r="B40" s="9" t="s">
        <v>63</v>
      </c>
      <c r="C40" s="10" t="s">
        <v>64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8">
        <v>0</v>
      </c>
    </row>
    <row r="41" spans="2:23" x14ac:dyDescent="0.25">
      <c r="B41" s="9" t="s">
        <v>65</v>
      </c>
      <c r="C41" s="10" t="s">
        <v>66</v>
      </c>
      <c r="D41" s="7">
        <v>2997.0107380671129</v>
      </c>
      <c r="E41" s="7">
        <v>76.015568725241963</v>
      </c>
      <c r="F41" s="7">
        <v>1613.1354205373382</v>
      </c>
      <c r="G41" s="7">
        <v>119.411325678437</v>
      </c>
      <c r="H41" s="7">
        <v>161.45729599111189</v>
      </c>
      <c r="I41" s="8">
        <v>119.41132567843695</v>
      </c>
    </row>
    <row r="42" spans="2:23" ht="42" customHeight="1" x14ac:dyDescent="0.25">
      <c r="B42" s="4">
        <v>9</v>
      </c>
      <c r="C42" s="5" t="s">
        <v>67</v>
      </c>
      <c r="D42" s="6">
        <v>78580.159595662102</v>
      </c>
      <c r="E42" s="6">
        <v>1993.0911312106125</v>
      </c>
      <c r="F42" s="6">
        <v>42295.623831161916</v>
      </c>
      <c r="G42" s="6">
        <v>3130.896709861458</v>
      </c>
      <c r="H42" s="6">
        <v>4233.3315412303727</v>
      </c>
      <c r="I42" s="14">
        <v>3130.8967098614571</v>
      </c>
    </row>
    <row r="43" spans="2:23" ht="18" customHeight="1" x14ac:dyDescent="0.25">
      <c r="B43" s="15">
        <v>10</v>
      </c>
      <c r="C43" s="16" t="s">
        <v>68</v>
      </c>
      <c r="D43" s="17">
        <v>1993.0911312106125</v>
      </c>
      <c r="E43" s="18"/>
      <c r="F43" s="17">
        <v>3130.896709861458</v>
      </c>
      <c r="G43" s="18"/>
      <c r="H43" s="17">
        <v>3130.8967098614571</v>
      </c>
      <c r="I43" s="8"/>
    </row>
    <row r="44" spans="2:23" ht="18.75" customHeight="1" x14ac:dyDescent="0.25">
      <c r="B44" s="4">
        <v>11</v>
      </c>
      <c r="C44" s="10" t="s">
        <v>69</v>
      </c>
      <c r="D44" s="7">
        <v>39426.275279210218</v>
      </c>
      <c r="E44" s="7"/>
      <c r="F44" s="7">
        <v>13509.065504233273</v>
      </c>
      <c r="G44" s="7"/>
      <c r="H44" s="7">
        <v>1352.1104055565099</v>
      </c>
      <c r="I44" s="19"/>
    </row>
    <row r="46" spans="2:23" s="21" customFormat="1" x14ac:dyDescent="0.25">
      <c r="B46" s="2"/>
      <c r="C46" s="2"/>
      <c r="D46" s="20"/>
      <c r="E46" s="20"/>
      <c r="F46" s="20"/>
      <c r="G46" s="20"/>
      <c r="H46" s="20"/>
      <c r="I46" s="1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2:23" ht="15.75" customHeight="1" x14ac:dyDescent="0.25">
      <c r="C47" s="2" t="s">
        <v>174</v>
      </c>
      <c r="H47" s="93" t="s">
        <v>192</v>
      </c>
      <c r="I47" s="93"/>
    </row>
    <row r="50" spans="2:23" s="21" customFormat="1" ht="18" customHeight="1" x14ac:dyDescent="0.25">
      <c r="B50" s="2"/>
      <c r="C50" s="2"/>
      <c r="D50" s="20"/>
      <c r="E50" s="20"/>
      <c r="F50" s="20"/>
      <c r="G50" s="20"/>
      <c r="H50" s="20"/>
      <c r="I50" s="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2:23" x14ac:dyDescent="0.25">
      <c r="C51" s="88" t="s">
        <v>190</v>
      </c>
      <c r="H51" s="93" t="s">
        <v>191</v>
      </c>
      <c r="I51" s="93"/>
    </row>
  </sheetData>
  <mergeCells count="12">
    <mergeCell ref="H51:I51"/>
    <mergeCell ref="H47:I47"/>
    <mergeCell ref="H6:I6"/>
    <mergeCell ref="B2:H2"/>
    <mergeCell ref="B3:H3"/>
    <mergeCell ref="B4:H4"/>
    <mergeCell ref="B5:G5"/>
    <mergeCell ref="H5:I5"/>
    <mergeCell ref="B6:B7"/>
    <mergeCell ref="C6:C7"/>
    <mergeCell ref="D6:E6"/>
    <mergeCell ref="F6:G6"/>
  </mergeCells>
  <pageMargins left="0.70866141732283472" right="0.70866141732283472" top="0.74803149606299213" bottom="0.74803149606299213" header="0.31496062992125984" footer="0.31496062992125984"/>
  <pageSetup paperSize="9" scale="43" fitToHeight="2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408AB-300B-43D4-AC94-9CA4ED125920}">
  <sheetPr>
    <tabColor theme="5" tint="0.39997558519241921"/>
    <pageSetUpPr fitToPage="1"/>
  </sheetPr>
  <dimension ref="B1:Z58"/>
  <sheetViews>
    <sheetView workbookViewId="0">
      <selection activeCell="B1" sqref="B1:L52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2.85546875" style="2" hidden="1" customWidth="1"/>
    <col min="5" max="8" width="16.28515625" style="20" customWidth="1"/>
    <col min="9" max="10" width="14.28515625" style="20" hidden="1" customWidth="1"/>
    <col min="11" max="11" width="13.28515625" style="20" hidden="1" customWidth="1"/>
    <col min="12" max="12" width="12.28515625" style="1" hidden="1" customWidth="1"/>
    <col min="13" max="16384" width="9.140625" style="2"/>
  </cols>
  <sheetData>
    <row r="1" spans="2:15" ht="126" x14ac:dyDescent="0.25">
      <c r="H1" s="20" t="s">
        <v>201</v>
      </c>
    </row>
    <row r="2" spans="2:15" ht="24" customHeight="1" x14ac:dyDescent="0.2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</row>
    <row r="3" spans="2:15" ht="40.15" customHeight="1" x14ac:dyDescent="0.25">
      <c r="B3" s="119" t="s">
        <v>164</v>
      </c>
      <c r="C3" s="119"/>
      <c r="D3" s="119"/>
      <c r="E3" s="119"/>
      <c r="F3" s="119"/>
      <c r="G3" s="119"/>
      <c r="H3" s="119"/>
      <c r="I3" s="119"/>
      <c r="J3" s="119"/>
      <c r="K3" s="119"/>
    </row>
    <row r="4" spans="2:15" ht="40.15" customHeight="1" x14ac:dyDescent="0.25">
      <c r="B4" s="77"/>
      <c r="C4" s="110" t="s">
        <v>2</v>
      </c>
      <c r="D4" s="110"/>
      <c r="E4" s="110"/>
      <c r="F4" s="110"/>
      <c r="G4" s="110"/>
      <c r="H4" s="110"/>
      <c r="I4" s="110"/>
      <c r="J4" s="110"/>
      <c r="K4" s="110"/>
    </row>
    <row r="5" spans="2:15" ht="18" customHeight="1" x14ac:dyDescent="0.25">
      <c r="E5" s="2"/>
      <c r="F5" s="2"/>
      <c r="G5" s="2"/>
      <c r="H5" s="97" t="s">
        <v>71</v>
      </c>
      <c r="I5" s="97"/>
      <c r="J5" s="2"/>
      <c r="K5" s="120" t="s">
        <v>3</v>
      </c>
      <c r="L5" s="120"/>
    </row>
    <row r="6" spans="2:15" ht="47.25" customHeight="1" x14ac:dyDescent="0.25">
      <c r="B6" s="94" t="s">
        <v>4</v>
      </c>
      <c r="C6" s="94" t="s">
        <v>5</v>
      </c>
      <c r="D6" s="94" t="s">
        <v>156</v>
      </c>
      <c r="E6" s="111" t="s">
        <v>6</v>
      </c>
      <c r="F6" s="112"/>
      <c r="G6" s="111" t="s">
        <v>7</v>
      </c>
      <c r="H6" s="112"/>
      <c r="I6" s="111" t="s">
        <v>8</v>
      </c>
      <c r="J6" s="112"/>
      <c r="K6" s="94" t="s">
        <v>9</v>
      </c>
      <c r="L6" s="94"/>
    </row>
    <row r="7" spans="2:15" ht="28.15" customHeight="1" x14ac:dyDescent="0.25">
      <c r="B7" s="94"/>
      <c r="C7" s="94"/>
      <c r="D7" s="94"/>
      <c r="E7" s="3" t="s">
        <v>10</v>
      </c>
      <c r="F7" s="3" t="s">
        <v>11</v>
      </c>
      <c r="G7" s="3" t="s">
        <v>10</v>
      </c>
      <c r="H7" s="3" t="s">
        <v>11</v>
      </c>
      <c r="I7" s="3" t="s">
        <v>10</v>
      </c>
      <c r="J7" s="3" t="s">
        <v>11</v>
      </c>
      <c r="K7" s="3" t="s">
        <v>10</v>
      </c>
      <c r="L7" s="3" t="s">
        <v>11</v>
      </c>
    </row>
    <row r="8" spans="2:15" x14ac:dyDescent="0.25">
      <c r="B8" s="4">
        <v>1</v>
      </c>
      <c r="C8" s="4">
        <v>2</v>
      </c>
      <c r="D8" s="4" t="s">
        <v>120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19">
        <v>11</v>
      </c>
    </row>
    <row r="9" spans="2:15" ht="20.25" customHeight="1" x14ac:dyDescent="0.25">
      <c r="B9" s="4">
        <v>1</v>
      </c>
      <c r="C9" s="5" t="s">
        <v>12</v>
      </c>
      <c r="D9" s="60" t="s">
        <v>157</v>
      </c>
      <c r="E9" s="6">
        <v>500.95686037155338</v>
      </c>
      <c r="F9" s="7">
        <v>1746.6639128070949</v>
      </c>
      <c r="G9" s="6">
        <v>500.95686037155338</v>
      </c>
      <c r="H9" s="7">
        <v>1746.6639128070949</v>
      </c>
      <c r="I9" s="6">
        <f>I10+I16+I17+I21</f>
        <v>0</v>
      </c>
      <c r="J9" s="7" t="e">
        <f>I9/$I$45*1000</f>
        <v>#REF!</v>
      </c>
      <c r="K9" s="6">
        <f>K10+K16+K17+K21</f>
        <v>0</v>
      </c>
      <c r="L9" s="8" t="e">
        <f>K9/$K$45*1000</f>
        <v>#REF!</v>
      </c>
    </row>
    <row r="10" spans="2:15" ht="17.25" customHeight="1" x14ac:dyDescent="0.25">
      <c r="B10" s="9" t="s">
        <v>13</v>
      </c>
      <c r="C10" s="10" t="s">
        <v>14</v>
      </c>
      <c r="D10" s="4" t="s">
        <v>158</v>
      </c>
      <c r="E10" s="7">
        <v>326.99005598822555</v>
      </c>
      <c r="F10" s="7">
        <v>1140.1016251535041</v>
      </c>
      <c r="G10" s="7">
        <v>326.99005598822555</v>
      </c>
      <c r="H10" s="7">
        <v>1140.1016251535041</v>
      </c>
      <c r="I10" s="7">
        <f>SUM(I11:I15)</f>
        <v>0</v>
      </c>
      <c r="J10" s="7" t="e">
        <f t="shared" ref="J10:J43" si="0">I10/$I$45*1000</f>
        <v>#REF!</v>
      </c>
      <c r="K10" s="7">
        <f>SUM(K11:K15)</f>
        <v>0</v>
      </c>
      <c r="L10" s="8" t="e">
        <f t="shared" ref="L10:L43" si="1">K10/$K$45*1000</f>
        <v>#REF!</v>
      </c>
    </row>
    <row r="11" spans="2:15" ht="17.45" customHeight="1" x14ac:dyDescent="0.25">
      <c r="B11" s="9" t="s">
        <v>15</v>
      </c>
      <c r="C11" s="10" t="s">
        <v>16</v>
      </c>
      <c r="D11" s="4" t="s">
        <v>158</v>
      </c>
      <c r="E11" s="7">
        <v>278.53882471467557</v>
      </c>
      <c r="F11" s="7">
        <v>971.16888085729317</v>
      </c>
      <c r="G11" s="7">
        <v>278.53882471467557</v>
      </c>
      <c r="H11" s="7">
        <v>971.16888085729317</v>
      </c>
      <c r="I11" s="7">
        <f>'[1]Повна собівартість_ТЕ'!G9</f>
        <v>0</v>
      </c>
      <c r="J11" s="7" t="e">
        <f t="shared" si="0"/>
        <v>#REF!</v>
      </c>
      <c r="K11" s="7">
        <f>'[1]Повна собівартість_ТЕ'!H9</f>
        <v>0</v>
      </c>
      <c r="L11" s="8" t="e">
        <f t="shared" si="1"/>
        <v>#REF!</v>
      </c>
      <c r="M11" s="11"/>
      <c r="N11" s="12"/>
      <c r="O11" s="12"/>
    </row>
    <row r="12" spans="2:15" ht="16.899999999999999" customHeight="1" x14ac:dyDescent="0.25">
      <c r="B12" s="9" t="s">
        <v>17</v>
      </c>
      <c r="C12" s="10" t="s">
        <v>18</v>
      </c>
      <c r="D12" s="4" t="s">
        <v>158</v>
      </c>
      <c r="E12" s="7">
        <v>0</v>
      </c>
      <c r="F12" s="7">
        <v>0</v>
      </c>
      <c r="G12" s="7">
        <v>0</v>
      </c>
      <c r="H12" s="7">
        <v>0</v>
      </c>
      <c r="I12" s="7">
        <f>'[1]Повна собівартість_ТЕ'!G10</f>
        <v>0</v>
      </c>
      <c r="J12" s="7" t="e">
        <f t="shared" si="0"/>
        <v>#REF!</v>
      </c>
      <c r="K12" s="7">
        <f>'[1]Повна собівартість_ТЕ'!H10</f>
        <v>0</v>
      </c>
      <c r="L12" s="8" t="e">
        <f t="shared" si="1"/>
        <v>#REF!</v>
      </c>
    </row>
    <row r="13" spans="2:15" ht="18" customHeight="1" x14ac:dyDescent="0.25">
      <c r="B13" s="9" t="s">
        <v>19</v>
      </c>
      <c r="C13" s="10" t="s">
        <v>20</v>
      </c>
      <c r="D13" s="4" t="s">
        <v>158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 t="e">
        <f t="shared" si="0"/>
        <v>#REF!</v>
      </c>
      <c r="K13" s="7">
        <v>0</v>
      </c>
      <c r="L13" s="8" t="e">
        <f t="shared" si="1"/>
        <v>#REF!</v>
      </c>
    </row>
    <row r="14" spans="2:15" ht="21.75" customHeight="1" x14ac:dyDescent="0.25">
      <c r="B14" s="9" t="s">
        <v>21</v>
      </c>
      <c r="C14" s="10" t="s">
        <v>22</v>
      </c>
      <c r="D14" s="4" t="s">
        <v>158</v>
      </c>
      <c r="E14" s="7">
        <v>0</v>
      </c>
      <c r="F14" s="7">
        <v>0</v>
      </c>
      <c r="G14" s="7">
        <v>0</v>
      </c>
      <c r="H14" s="7">
        <v>0</v>
      </c>
      <c r="I14" s="7">
        <f>'[1]Повна собівартість_ТЕ'!G11</f>
        <v>0</v>
      </c>
      <c r="J14" s="7" t="e">
        <f t="shared" si="0"/>
        <v>#REF!</v>
      </c>
      <c r="K14" s="7">
        <f>'[1]Повна собівартість_ТЕ'!H11</f>
        <v>0</v>
      </c>
      <c r="L14" s="8" t="e">
        <f t="shared" si="1"/>
        <v>#REF!</v>
      </c>
    </row>
    <row r="15" spans="2:15" ht="18" customHeight="1" x14ac:dyDescent="0.25">
      <c r="B15" s="9" t="s">
        <v>23</v>
      </c>
      <c r="C15" s="10" t="s">
        <v>24</v>
      </c>
      <c r="D15" s="4" t="s">
        <v>158</v>
      </c>
      <c r="E15" s="7">
        <v>48.45123127355</v>
      </c>
      <c r="F15" s="7">
        <v>168.93274429621101</v>
      </c>
      <c r="G15" s="7">
        <v>48.45123127355</v>
      </c>
      <c r="H15" s="7">
        <v>168.93274429621101</v>
      </c>
      <c r="I15" s="7">
        <f>'[1]Повна собівартість_ТЕ'!G12</f>
        <v>0</v>
      </c>
      <c r="J15" s="7" t="e">
        <f t="shared" si="0"/>
        <v>#REF!</v>
      </c>
      <c r="K15" s="7">
        <f>'[1]Повна собівартість_ТЕ'!H12</f>
        <v>0</v>
      </c>
      <c r="L15" s="8" t="e">
        <f t="shared" si="1"/>
        <v>#REF!</v>
      </c>
    </row>
    <row r="16" spans="2:15" ht="18" customHeight="1" x14ac:dyDescent="0.25">
      <c r="B16" s="9" t="s">
        <v>25</v>
      </c>
      <c r="C16" s="10" t="s">
        <v>26</v>
      </c>
      <c r="D16" s="4" t="s">
        <v>158</v>
      </c>
      <c r="E16" s="7">
        <v>51.313837132799989</v>
      </c>
      <c r="F16" s="7">
        <v>178.9136643044402</v>
      </c>
      <c r="G16" s="7">
        <v>51.313837132799989</v>
      </c>
      <c r="H16" s="7">
        <v>178.9136643044402</v>
      </c>
      <c r="I16" s="7">
        <f>'[1]Повна собівартість_ТЕ'!G14</f>
        <v>0</v>
      </c>
      <c r="J16" s="7" t="e">
        <f t="shared" si="0"/>
        <v>#REF!</v>
      </c>
      <c r="K16" s="7">
        <f>'[1]Повна собівартість_ТЕ'!H14</f>
        <v>0</v>
      </c>
      <c r="L16" s="8" t="e">
        <f t="shared" si="1"/>
        <v>#REF!</v>
      </c>
    </row>
    <row r="17" spans="2:12" ht="18" customHeight="1" x14ac:dyDescent="0.25">
      <c r="B17" s="9" t="s">
        <v>27</v>
      </c>
      <c r="C17" s="10" t="s">
        <v>28</v>
      </c>
      <c r="D17" s="4" t="s">
        <v>158</v>
      </c>
      <c r="E17" s="7">
        <v>72.214904169215998</v>
      </c>
      <c r="F17" s="7">
        <v>251.78848131880926</v>
      </c>
      <c r="G17" s="7">
        <v>72.214904169215998</v>
      </c>
      <c r="H17" s="7">
        <v>251.78848131880926</v>
      </c>
      <c r="I17" s="7">
        <f>I18+I19+I20</f>
        <v>0</v>
      </c>
      <c r="J17" s="7" t="e">
        <f t="shared" si="0"/>
        <v>#REF!</v>
      </c>
      <c r="K17" s="7">
        <f>K18+K19+K20</f>
        <v>0</v>
      </c>
      <c r="L17" s="8" t="e">
        <f t="shared" si="1"/>
        <v>#REF!</v>
      </c>
    </row>
    <row r="18" spans="2:12" ht="18" customHeight="1" x14ac:dyDescent="0.25">
      <c r="B18" s="9" t="s">
        <v>29</v>
      </c>
      <c r="C18" s="10" t="s">
        <v>30</v>
      </c>
      <c r="D18" s="4" t="s">
        <v>158</v>
      </c>
      <c r="E18" s="7">
        <v>11.289044169215998</v>
      </c>
      <c r="F18" s="7">
        <v>39.361006146976841</v>
      </c>
      <c r="G18" s="7">
        <v>11.289044169215998</v>
      </c>
      <c r="H18" s="7">
        <v>39.361006146976841</v>
      </c>
      <c r="I18" s="7">
        <f>'[1]Повна собівартість_ТЕ'!G15</f>
        <v>0</v>
      </c>
      <c r="J18" s="7" t="e">
        <f t="shared" si="0"/>
        <v>#REF!</v>
      </c>
      <c r="K18" s="7">
        <f>'[1]Повна собівартість_ТЕ'!H15</f>
        <v>0</v>
      </c>
      <c r="L18" s="8" t="e">
        <f t="shared" si="1"/>
        <v>#REF!</v>
      </c>
    </row>
    <row r="19" spans="2:12" ht="18" customHeight="1" x14ac:dyDescent="0.25">
      <c r="B19" s="9" t="s">
        <v>31</v>
      </c>
      <c r="C19" s="10" t="s">
        <v>32</v>
      </c>
      <c r="D19" s="4" t="s">
        <v>158</v>
      </c>
      <c r="E19" s="7">
        <v>40.131360000000001</v>
      </c>
      <c r="F19" s="7">
        <v>139.92422068415394</v>
      </c>
      <c r="G19" s="7">
        <v>40.131360000000001</v>
      </c>
      <c r="H19" s="7">
        <v>139.92422068415394</v>
      </c>
      <c r="I19" s="7">
        <f>'[1]Повна собівартість_ТЕ'!G16</f>
        <v>0</v>
      </c>
      <c r="J19" s="7" t="e">
        <f t="shared" si="0"/>
        <v>#REF!</v>
      </c>
      <c r="K19" s="7">
        <f>'[1]Повна собівартість_ТЕ'!H16</f>
        <v>0</v>
      </c>
      <c r="L19" s="8" t="e">
        <f t="shared" si="1"/>
        <v>#REF!</v>
      </c>
    </row>
    <row r="20" spans="2:12" ht="18" customHeight="1" x14ac:dyDescent="0.25">
      <c r="B20" s="9" t="s">
        <v>33</v>
      </c>
      <c r="C20" s="10" t="s">
        <v>34</v>
      </c>
      <c r="D20" s="4" t="s">
        <v>158</v>
      </c>
      <c r="E20" s="7">
        <v>20.794500000000003</v>
      </c>
      <c r="F20" s="7">
        <v>72.503254487678461</v>
      </c>
      <c r="G20" s="7">
        <v>20.794500000000003</v>
      </c>
      <c r="H20" s="7">
        <v>72.503254487678461</v>
      </c>
      <c r="I20" s="7">
        <f>'[1]Повна собівартість_ТЕ'!G17</f>
        <v>0</v>
      </c>
      <c r="J20" s="7" t="e">
        <f t="shared" si="0"/>
        <v>#REF!</v>
      </c>
      <c r="K20" s="7">
        <f>'[1]Повна собівартість_ТЕ'!H17</f>
        <v>0</v>
      </c>
      <c r="L20" s="8" t="e">
        <f t="shared" si="1"/>
        <v>#REF!</v>
      </c>
    </row>
    <row r="21" spans="2:12" ht="19.5" customHeight="1" x14ac:dyDescent="0.25">
      <c r="B21" s="9" t="s">
        <v>35</v>
      </c>
      <c r="C21" s="13" t="s">
        <v>36</v>
      </c>
      <c r="D21" s="4" t="s">
        <v>158</v>
      </c>
      <c r="E21" s="7">
        <v>50.438063081311853</v>
      </c>
      <c r="F21" s="7">
        <v>175.86014203034131</v>
      </c>
      <c r="G21" s="7">
        <v>50.438063081311853</v>
      </c>
      <c r="H21" s="7">
        <v>175.86014203034131</v>
      </c>
      <c r="I21" s="7">
        <f>'[1]Повна собівартість_ТЕ'!G19</f>
        <v>0</v>
      </c>
      <c r="J21" s="7" t="e">
        <f t="shared" si="0"/>
        <v>#REF!</v>
      </c>
      <c r="K21" s="7">
        <f>'[1]Повна собівартість_ТЕ'!H19</f>
        <v>0</v>
      </c>
      <c r="L21" s="8" t="e">
        <f t="shared" si="1"/>
        <v>#REF!</v>
      </c>
    </row>
    <row r="22" spans="2:12" ht="20.45" customHeight="1" x14ac:dyDescent="0.25">
      <c r="B22" s="9" t="s">
        <v>37</v>
      </c>
      <c r="C22" s="10" t="s">
        <v>38</v>
      </c>
      <c r="D22" s="4" t="s">
        <v>158</v>
      </c>
      <c r="E22" s="7">
        <v>36.489050358536119</v>
      </c>
      <c r="F22" s="7">
        <v>127.22474231929878</v>
      </c>
      <c r="G22" s="7">
        <v>36.489050358536119</v>
      </c>
      <c r="H22" s="7">
        <v>127.22474231929878</v>
      </c>
      <c r="I22" s="7">
        <f>E22*'[1]Повна собівартість_ТЕ'!$G$4</f>
        <v>0</v>
      </c>
      <c r="J22" s="7" t="e">
        <f t="shared" si="0"/>
        <v>#REF!</v>
      </c>
      <c r="K22" s="7">
        <f>E22*'[1]Повна собівартість_ТЕ'!$H$4</f>
        <v>0</v>
      </c>
      <c r="L22" s="8" t="e">
        <f t="shared" si="1"/>
        <v>#REF!</v>
      </c>
    </row>
    <row r="23" spans="2:12" ht="15" customHeight="1" x14ac:dyDescent="0.25">
      <c r="B23" s="9" t="s">
        <v>39</v>
      </c>
      <c r="C23" s="10" t="s">
        <v>30</v>
      </c>
      <c r="D23" s="4" t="s">
        <v>158</v>
      </c>
      <c r="E23" s="7">
        <v>8.0275910788779452</v>
      </c>
      <c r="F23" s="7">
        <v>27.989443310245733</v>
      </c>
      <c r="G23" s="7">
        <v>8.0275910788779452</v>
      </c>
      <c r="H23" s="7">
        <v>27.989443310245733</v>
      </c>
      <c r="I23" s="7">
        <f>E23*'[1]Повна собівартість_ТЕ'!$G$4</f>
        <v>0</v>
      </c>
      <c r="J23" s="7" t="e">
        <f t="shared" si="0"/>
        <v>#REF!</v>
      </c>
      <c r="K23" s="7">
        <f>E23*'[1]Повна собівартість_ТЕ'!$H$4</f>
        <v>0</v>
      </c>
      <c r="L23" s="8" t="e">
        <f t="shared" si="1"/>
        <v>#REF!</v>
      </c>
    </row>
    <row r="24" spans="2:12" ht="20.45" customHeight="1" x14ac:dyDescent="0.25">
      <c r="B24" s="9" t="s">
        <v>40</v>
      </c>
      <c r="C24" s="10" t="s">
        <v>41</v>
      </c>
      <c r="D24" s="4" t="s">
        <v>158</v>
      </c>
      <c r="E24" s="7">
        <v>5.9214216438977889</v>
      </c>
      <c r="F24" s="7">
        <v>20.645956400796781</v>
      </c>
      <c r="G24" s="7">
        <v>5.9214216438977889</v>
      </c>
      <c r="H24" s="7">
        <v>20.645956400796781</v>
      </c>
      <c r="I24" s="7">
        <f>I21-I22-I23</f>
        <v>0</v>
      </c>
      <c r="J24" s="7" t="e">
        <f t="shared" si="0"/>
        <v>#REF!</v>
      </c>
      <c r="K24" s="7">
        <f>K21-K22-K23</f>
        <v>0</v>
      </c>
      <c r="L24" s="8" t="e">
        <f t="shared" si="1"/>
        <v>#REF!</v>
      </c>
    </row>
    <row r="25" spans="2:12" ht="18.75" customHeight="1" x14ac:dyDescent="0.25">
      <c r="B25" s="9">
        <v>2</v>
      </c>
      <c r="C25" s="5" t="s">
        <v>42</v>
      </c>
      <c r="D25" s="60" t="s">
        <v>158</v>
      </c>
      <c r="E25" s="6">
        <v>50.867731648805581</v>
      </c>
      <c r="F25" s="7">
        <v>177.35824823603772</v>
      </c>
      <c r="G25" s="6">
        <v>50.867731648805581</v>
      </c>
      <c r="H25" s="7">
        <v>177.35824823603772</v>
      </c>
      <c r="I25" s="6">
        <f>'[1]Повна собівартість_ТЕ'!G20</f>
        <v>0</v>
      </c>
      <c r="J25" s="7" t="e">
        <f t="shared" si="0"/>
        <v>#REF!</v>
      </c>
      <c r="K25" s="6">
        <f>'[1]Повна собівартість_ТЕ'!H20</f>
        <v>0</v>
      </c>
      <c r="L25" s="8" t="e">
        <f t="shared" si="1"/>
        <v>#REF!</v>
      </c>
    </row>
    <row r="26" spans="2:12" ht="21" customHeight="1" x14ac:dyDescent="0.25">
      <c r="B26" s="9" t="s">
        <v>43</v>
      </c>
      <c r="C26" s="10" t="s">
        <v>38</v>
      </c>
      <c r="D26" s="4" t="s">
        <v>158</v>
      </c>
      <c r="E26" s="7">
        <v>34.188063813412548</v>
      </c>
      <c r="F26" s="7">
        <v>119.20199529225711</v>
      </c>
      <c r="G26" s="7">
        <v>34.188063813412548</v>
      </c>
      <c r="H26" s="7">
        <v>119.20199529225711</v>
      </c>
      <c r="I26" s="7">
        <f>E26*'[1]Повна собівартість_ТЕ'!$G$4</f>
        <v>0</v>
      </c>
      <c r="J26" s="7" t="e">
        <f t="shared" si="0"/>
        <v>#REF!</v>
      </c>
      <c r="K26" s="7">
        <f>E26*'[1]Повна собівартість_ТЕ'!$H$4</f>
        <v>0</v>
      </c>
      <c r="L26" s="8" t="e">
        <f t="shared" si="1"/>
        <v>#REF!</v>
      </c>
    </row>
    <row r="27" spans="2:12" ht="18" customHeight="1" x14ac:dyDescent="0.25">
      <c r="B27" s="9" t="s">
        <v>44</v>
      </c>
      <c r="C27" s="10" t="s">
        <v>30</v>
      </c>
      <c r="D27" s="4" t="s">
        <v>158</v>
      </c>
      <c r="E27" s="7">
        <v>7.5213740389507597</v>
      </c>
      <c r="F27" s="7">
        <v>26.224438964296564</v>
      </c>
      <c r="G27" s="7">
        <v>7.5213740389507597</v>
      </c>
      <c r="H27" s="7">
        <v>26.224438964296564</v>
      </c>
      <c r="I27" s="7">
        <f>E27*'[1]Повна собівартість_ТЕ'!$G$4</f>
        <v>0</v>
      </c>
      <c r="J27" s="7" t="e">
        <f t="shared" si="0"/>
        <v>#REF!</v>
      </c>
      <c r="K27" s="7">
        <f>E27*'[1]Повна собівартість_ТЕ'!$H$4</f>
        <v>0</v>
      </c>
      <c r="L27" s="8" t="e">
        <f t="shared" si="1"/>
        <v>#REF!</v>
      </c>
    </row>
    <row r="28" spans="2:12" ht="16.899999999999999" customHeight="1" x14ac:dyDescent="0.25">
      <c r="B28" s="9" t="s">
        <v>45</v>
      </c>
      <c r="C28" s="10" t="s">
        <v>41</v>
      </c>
      <c r="D28" s="4" t="s">
        <v>158</v>
      </c>
      <c r="E28" s="7">
        <v>9.1582937964422726</v>
      </c>
      <c r="F28" s="7">
        <v>31.931813979484041</v>
      </c>
      <c r="G28" s="7">
        <v>9.1582937964422726</v>
      </c>
      <c r="H28" s="7">
        <v>31.931813979484041</v>
      </c>
      <c r="I28" s="7">
        <f>I25-I26-I27</f>
        <v>0</v>
      </c>
      <c r="J28" s="7" t="e">
        <f t="shared" si="0"/>
        <v>#REF!</v>
      </c>
      <c r="K28" s="7">
        <f>K25-K26-K27</f>
        <v>0</v>
      </c>
      <c r="L28" s="8" t="e">
        <f t="shared" si="1"/>
        <v>#REF!</v>
      </c>
    </row>
    <row r="29" spans="2:12" ht="20.45" customHeight="1" x14ac:dyDescent="0.25">
      <c r="B29" s="9">
        <v>3</v>
      </c>
      <c r="C29" s="5" t="s">
        <v>46</v>
      </c>
      <c r="D29" s="4" t="s">
        <v>158</v>
      </c>
      <c r="E29" s="6">
        <v>0</v>
      </c>
      <c r="F29" s="7">
        <v>0</v>
      </c>
      <c r="G29" s="6">
        <v>0</v>
      </c>
      <c r="H29" s="7">
        <v>0</v>
      </c>
      <c r="I29" s="6">
        <f>'[1]Повна собівартість_ТЕ'!G21</f>
        <v>0</v>
      </c>
      <c r="J29" s="7" t="e">
        <f t="shared" si="0"/>
        <v>#REF!</v>
      </c>
      <c r="K29" s="6">
        <f>'[1]Повна собівартість_ТЕ'!H21</f>
        <v>0</v>
      </c>
      <c r="L29" s="8" t="e">
        <f t="shared" si="1"/>
        <v>#REF!</v>
      </c>
    </row>
    <row r="30" spans="2:12" ht="16.149999999999999" customHeight="1" x14ac:dyDescent="0.25">
      <c r="B30" s="9" t="s">
        <v>47</v>
      </c>
      <c r="C30" s="10" t="s">
        <v>38</v>
      </c>
      <c r="D30" s="4" t="s">
        <v>158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e">
        <f t="shared" si="0"/>
        <v>#REF!</v>
      </c>
      <c r="K30" s="7">
        <v>0</v>
      </c>
      <c r="L30" s="8" t="e">
        <f t="shared" si="1"/>
        <v>#REF!</v>
      </c>
    </row>
    <row r="31" spans="2:12" ht="18.75" customHeight="1" x14ac:dyDescent="0.25">
      <c r="B31" s="9" t="s">
        <v>48</v>
      </c>
      <c r="C31" s="10" t="s">
        <v>30</v>
      </c>
      <c r="D31" s="4" t="s">
        <v>158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e">
        <f t="shared" si="0"/>
        <v>#REF!</v>
      </c>
      <c r="K31" s="7">
        <v>0</v>
      </c>
      <c r="L31" s="8" t="e">
        <f t="shared" si="1"/>
        <v>#REF!</v>
      </c>
    </row>
    <row r="32" spans="2:12" ht="18" customHeight="1" x14ac:dyDescent="0.25">
      <c r="B32" s="9" t="s">
        <v>49</v>
      </c>
      <c r="C32" s="10" t="s">
        <v>41</v>
      </c>
      <c r="D32" s="4" t="s">
        <v>158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 t="e">
        <f t="shared" si="0"/>
        <v>#REF!</v>
      </c>
      <c r="K32" s="7">
        <v>0</v>
      </c>
      <c r="L32" s="8" t="e">
        <f t="shared" si="1"/>
        <v>#REF!</v>
      </c>
    </row>
    <row r="33" spans="2:12" ht="18" customHeight="1" x14ac:dyDescent="0.25">
      <c r="B33" s="9">
        <v>4</v>
      </c>
      <c r="C33" s="5" t="s">
        <v>50</v>
      </c>
      <c r="D33" s="4" t="s">
        <v>158</v>
      </c>
      <c r="E33" s="6">
        <v>0</v>
      </c>
      <c r="F33" s="7">
        <v>0</v>
      </c>
      <c r="G33" s="6">
        <v>0</v>
      </c>
      <c r="H33" s="7">
        <v>0</v>
      </c>
      <c r="I33" s="6">
        <f>'[1]Повна собівартість_ТЕ'!G22</f>
        <v>0</v>
      </c>
      <c r="J33" s="7" t="e">
        <f t="shared" si="0"/>
        <v>#REF!</v>
      </c>
      <c r="K33" s="6">
        <f>'[1]Повна собівартість_ТЕ'!H22</f>
        <v>0</v>
      </c>
      <c r="L33" s="8" t="e">
        <f t="shared" si="1"/>
        <v>#REF!</v>
      </c>
    </row>
    <row r="34" spans="2:12" ht="18" customHeight="1" x14ac:dyDescent="0.25">
      <c r="B34" s="9">
        <v>5</v>
      </c>
      <c r="C34" s="5" t="s">
        <v>51</v>
      </c>
      <c r="D34" s="4" t="s">
        <v>158</v>
      </c>
      <c r="E34" s="6">
        <v>0</v>
      </c>
      <c r="F34" s="7">
        <v>0</v>
      </c>
      <c r="G34" s="6">
        <v>0</v>
      </c>
      <c r="H34" s="7">
        <v>0</v>
      </c>
      <c r="I34" s="6">
        <f>'[1]Повна собівартість_ТЕ'!G25</f>
        <v>0</v>
      </c>
      <c r="J34" s="7" t="e">
        <f t="shared" si="0"/>
        <v>#REF!</v>
      </c>
      <c r="K34" s="6">
        <f>'[1]Повна собівартість_ТЕ'!H21</f>
        <v>0</v>
      </c>
      <c r="L34" s="8" t="e">
        <f t="shared" si="1"/>
        <v>#REF!</v>
      </c>
    </row>
    <row r="35" spans="2:12" ht="18" customHeight="1" x14ac:dyDescent="0.25">
      <c r="B35" s="9">
        <v>6</v>
      </c>
      <c r="C35" s="5" t="s">
        <v>52</v>
      </c>
      <c r="D35" s="4" t="s">
        <v>158</v>
      </c>
      <c r="E35" s="6">
        <v>551.82459202035898</v>
      </c>
      <c r="F35" s="7">
        <v>1924.0221610431324</v>
      </c>
      <c r="G35" s="6">
        <v>551.82459202035898</v>
      </c>
      <c r="H35" s="7">
        <v>1924.0221610431324</v>
      </c>
      <c r="I35" s="6">
        <f>I9+I25+I29+I33+I34</f>
        <v>0</v>
      </c>
      <c r="J35" s="7" t="e">
        <f t="shared" si="0"/>
        <v>#REF!</v>
      </c>
      <c r="K35" s="6">
        <f>K9+K25+K29+K33+K34</f>
        <v>0</v>
      </c>
      <c r="L35" s="8" t="e">
        <f t="shared" si="1"/>
        <v>#REF!</v>
      </c>
    </row>
    <row r="36" spans="2:12" ht="18" customHeight="1" x14ac:dyDescent="0.25">
      <c r="B36" s="9" t="s">
        <v>53</v>
      </c>
      <c r="C36" s="5" t="s">
        <v>54</v>
      </c>
      <c r="D36" s="4" t="s">
        <v>158</v>
      </c>
      <c r="E36" s="6">
        <v>0</v>
      </c>
      <c r="F36" s="7">
        <v>0</v>
      </c>
      <c r="G36" s="6">
        <v>0</v>
      </c>
      <c r="H36" s="7">
        <v>0</v>
      </c>
      <c r="I36" s="6">
        <v>0</v>
      </c>
      <c r="J36" s="7" t="e">
        <f t="shared" si="0"/>
        <v>#REF!</v>
      </c>
      <c r="K36" s="6">
        <v>0</v>
      </c>
      <c r="L36" s="8" t="e">
        <f t="shared" si="1"/>
        <v>#REF!</v>
      </c>
    </row>
    <row r="37" spans="2:12" ht="18" customHeight="1" x14ac:dyDescent="0.25">
      <c r="B37" s="9" t="s">
        <v>55</v>
      </c>
      <c r="C37" s="5" t="s">
        <v>56</v>
      </c>
      <c r="D37" s="4" t="s">
        <v>158</v>
      </c>
      <c r="E37" s="6">
        <v>26.918272781480926</v>
      </c>
      <c r="F37" s="7">
        <v>93.854739563079647</v>
      </c>
      <c r="G37" s="6">
        <v>26.918272781480926</v>
      </c>
      <c r="H37" s="7">
        <v>93.854739563079647</v>
      </c>
      <c r="I37" s="6">
        <f>I38+I42</f>
        <v>0</v>
      </c>
      <c r="J37" s="7" t="e">
        <f t="shared" si="0"/>
        <v>#REF!</v>
      </c>
      <c r="K37" s="6">
        <f>K38+K42</f>
        <v>0</v>
      </c>
      <c r="L37" s="8" t="e">
        <f t="shared" si="1"/>
        <v>#REF!</v>
      </c>
    </row>
    <row r="38" spans="2:12" ht="18" customHeight="1" x14ac:dyDescent="0.25">
      <c r="B38" s="9" t="s">
        <v>57</v>
      </c>
      <c r="C38" s="10" t="s">
        <v>58</v>
      </c>
      <c r="D38" s="4" t="s">
        <v>158</v>
      </c>
      <c r="E38" s="7">
        <v>4.8452891006665668</v>
      </c>
      <c r="F38" s="7">
        <v>16.893853121354336</v>
      </c>
      <c r="G38" s="7">
        <v>4.8452891006665668</v>
      </c>
      <c r="H38" s="7">
        <v>16.893853121354336</v>
      </c>
      <c r="I38" s="7">
        <f>I42/82*18</f>
        <v>0</v>
      </c>
      <c r="J38" s="7" t="e">
        <f t="shared" si="0"/>
        <v>#REF!</v>
      </c>
      <c r="K38" s="7">
        <f>K42/82*18</f>
        <v>0</v>
      </c>
      <c r="L38" s="8" t="e">
        <f t="shared" si="1"/>
        <v>#REF!</v>
      </c>
    </row>
    <row r="39" spans="2:12" ht="18" customHeight="1" x14ac:dyDescent="0.25">
      <c r="B39" s="9" t="s">
        <v>59</v>
      </c>
      <c r="C39" s="10" t="s">
        <v>60</v>
      </c>
      <c r="D39" s="4" t="s">
        <v>158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e">
        <f t="shared" si="0"/>
        <v>#REF!</v>
      </c>
      <c r="K39" s="7">
        <v>0</v>
      </c>
      <c r="L39" s="8" t="e">
        <f t="shared" si="1"/>
        <v>#REF!</v>
      </c>
    </row>
    <row r="40" spans="2:12" ht="18" customHeight="1" x14ac:dyDescent="0.25">
      <c r="B40" s="9" t="s">
        <v>61</v>
      </c>
      <c r="C40" s="10" t="s">
        <v>62</v>
      </c>
      <c r="D40" s="4" t="s">
        <v>158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 t="e">
        <f t="shared" si="0"/>
        <v>#REF!</v>
      </c>
      <c r="K40" s="7">
        <v>0</v>
      </c>
      <c r="L40" s="8" t="e">
        <f t="shared" si="1"/>
        <v>#REF!</v>
      </c>
    </row>
    <row r="41" spans="2:12" ht="18" customHeight="1" x14ac:dyDescent="0.25">
      <c r="B41" s="9" t="s">
        <v>63</v>
      </c>
      <c r="C41" s="10" t="s">
        <v>64</v>
      </c>
      <c r="D41" s="4" t="s">
        <v>158</v>
      </c>
      <c r="E41" s="7">
        <v>0</v>
      </c>
      <c r="F41" s="7">
        <v>0</v>
      </c>
      <c r="G41" s="7">
        <v>0</v>
      </c>
      <c r="H41" s="7">
        <v>0</v>
      </c>
      <c r="I41" s="7" t="e">
        <f>#REF!</f>
        <v>#REF!</v>
      </c>
      <c r="J41" s="7" t="e">
        <f t="shared" si="0"/>
        <v>#REF!</v>
      </c>
      <c r="K41" s="7" t="e">
        <f>#REF!</f>
        <v>#REF!</v>
      </c>
      <c r="L41" s="8" t="e">
        <f t="shared" si="1"/>
        <v>#REF!</v>
      </c>
    </row>
    <row r="42" spans="2:12" ht="18" customHeight="1" x14ac:dyDescent="0.25">
      <c r="B42" s="9" t="s">
        <v>65</v>
      </c>
      <c r="C42" s="10" t="s">
        <v>66</v>
      </c>
      <c r="D42" s="4" t="s">
        <v>158</v>
      </c>
      <c r="E42" s="7">
        <v>22.07298368081436</v>
      </c>
      <c r="F42" s="7">
        <v>76.960886441725307</v>
      </c>
      <c r="G42" s="7">
        <v>22.07298368081436</v>
      </c>
      <c r="H42" s="7">
        <v>76.960886441725307</v>
      </c>
      <c r="I42" s="7">
        <f>I35*0.02</f>
        <v>0</v>
      </c>
      <c r="J42" s="7" t="e">
        <f t="shared" si="0"/>
        <v>#REF!</v>
      </c>
      <c r="K42" s="7">
        <f>K35*0.02</f>
        <v>0</v>
      </c>
      <c r="L42" s="8" t="e">
        <f t="shared" si="1"/>
        <v>#REF!</v>
      </c>
    </row>
    <row r="43" spans="2:12" ht="33.6" customHeight="1" x14ac:dyDescent="0.25">
      <c r="B43" s="4">
        <v>9</v>
      </c>
      <c r="C43" s="5" t="s">
        <v>67</v>
      </c>
      <c r="D43" s="4" t="s">
        <v>158</v>
      </c>
      <c r="E43" s="6">
        <v>578.74286480183991</v>
      </c>
      <c r="F43" s="6">
        <v>2017.8669006062121</v>
      </c>
      <c r="G43" s="6">
        <v>578.74286480183991</v>
      </c>
      <c r="H43" s="6">
        <v>2017.8669006062121</v>
      </c>
      <c r="I43" s="6">
        <f>I35+I37+I36</f>
        <v>0</v>
      </c>
      <c r="J43" s="6" t="e">
        <f t="shared" si="0"/>
        <v>#REF!</v>
      </c>
      <c r="K43" s="6">
        <f>K35+K37+K36</f>
        <v>0</v>
      </c>
      <c r="L43" s="8" t="e">
        <f t="shared" si="1"/>
        <v>#REF!</v>
      </c>
    </row>
    <row r="44" spans="2:12" ht="18" customHeight="1" x14ac:dyDescent="0.25">
      <c r="B44" s="15">
        <v>10</v>
      </c>
      <c r="C44" s="16" t="s">
        <v>165</v>
      </c>
      <c r="D44" s="16" t="s">
        <v>159</v>
      </c>
      <c r="E44" s="17">
        <v>2017.8669006062121</v>
      </c>
      <c r="F44" s="17"/>
      <c r="G44" s="17">
        <v>2017.8669006062121</v>
      </c>
      <c r="H44" s="18"/>
      <c r="I44" s="17" t="e">
        <f>I43/I45*1000</f>
        <v>#REF!</v>
      </c>
      <c r="J44" s="18"/>
      <c r="K44" s="17" t="e">
        <f>K43/K45*1000</f>
        <v>#REF!</v>
      </c>
      <c r="L44" s="8"/>
    </row>
    <row r="45" spans="2:12" ht="29.45" customHeight="1" x14ac:dyDescent="0.25">
      <c r="B45" s="4">
        <v>11</v>
      </c>
      <c r="C45" s="10" t="s">
        <v>166</v>
      </c>
      <c r="D45" s="4" t="s">
        <v>160</v>
      </c>
      <c r="E45" s="7">
        <v>286.80781500000001</v>
      </c>
      <c r="F45" s="7"/>
      <c r="G45" s="7">
        <v>286.80781500000001</v>
      </c>
      <c r="H45" s="7"/>
      <c r="I45" s="7" t="e">
        <f>#REF!</f>
        <v>#REF!</v>
      </c>
      <c r="J45" s="7"/>
      <c r="K45" s="7" t="e">
        <f>#REF!</f>
        <v>#REF!</v>
      </c>
      <c r="L45" s="19"/>
    </row>
    <row r="46" spans="2:12" x14ac:dyDescent="0.25">
      <c r="D46" s="20"/>
      <c r="I46" s="1"/>
    </row>
    <row r="47" spans="2:12" x14ac:dyDescent="0.25">
      <c r="D47" s="20"/>
      <c r="I47" s="1"/>
    </row>
    <row r="48" spans="2:12" x14ac:dyDescent="0.25">
      <c r="D48" s="20"/>
      <c r="H48" s="84"/>
      <c r="I48" s="83"/>
    </row>
    <row r="49" spans="2:26" x14ac:dyDescent="0.25">
      <c r="C49" s="2" t="s">
        <v>174</v>
      </c>
      <c r="D49" s="20"/>
      <c r="G49" s="89" t="s">
        <v>192</v>
      </c>
      <c r="H49" s="89"/>
    </row>
    <row r="50" spans="2:26" s="21" customFormat="1" x14ac:dyDescent="0.25">
      <c r="B50" s="2"/>
      <c r="C50" s="2"/>
      <c r="D50" s="20"/>
      <c r="E50" s="20"/>
      <c r="F50" s="20"/>
      <c r="G50" s="20"/>
      <c r="H50" s="20"/>
      <c r="I50" s="1"/>
      <c r="J50" s="20"/>
      <c r="K50" s="20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2:26" s="21" customFormat="1" ht="17.850000000000001" customHeight="1" x14ac:dyDescent="0.25">
      <c r="B51" s="82"/>
      <c r="C51" s="2"/>
      <c r="D51" s="20"/>
      <c r="E51" s="20"/>
      <c r="F51" s="20"/>
      <c r="G51" s="20"/>
      <c r="H51" s="20"/>
      <c r="I51" s="1"/>
      <c r="J51" s="2"/>
      <c r="K51" s="22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21" customFormat="1" ht="15.75" customHeight="1" x14ac:dyDescent="0.25">
      <c r="B52" s="82"/>
      <c r="C52" s="88" t="s">
        <v>190</v>
      </c>
      <c r="D52" s="20"/>
      <c r="E52" s="20"/>
      <c r="F52" s="20"/>
      <c r="G52" s="89" t="s">
        <v>191</v>
      </c>
      <c r="H52" s="20"/>
      <c r="I52" s="1"/>
      <c r="J52" s="2"/>
      <c r="K52" s="22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s="21" customFormat="1" x14ac:dyDescent="0.25">
      <c r="B53" s="2"/>
      <c r="D53" s="20"/>
      <c r="E53" s="20"/>
      <c r="F53" s="20"/>
      <c r="G53" s="89"/>
      <c r="H53" s="93"/>
      <c r="I53" s="93"/>
      <c r="J53" s="2"/>
      <c r="K53" s="20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x14ac:dyDescent="0.25">
      <c r="B54" s="2"/>
      <c r="C54" s="2"/>
      <c r="D54" s="20"/>
      <c r="E54" s="20"/>
      <c r="F54" s="20"/>
      <c r="G54" s="20"/>
      <c r="H54" s="20"/>
      <c r="I54" s="1"/>
      <c r="J54" s="20"/>
      <c r="K54" s="20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x14ac:dyDescent="0.25">
      <c r="D55" s="20"/>
      <c r="I55" s="1"/>
    </row>
    <row r="58" spans="2:26" s="21" customFormat="1" ht="18" customHeight="1" x14ac:dyDescent="0.25">
      <c r="B58" s="2"/>
      <c r="C58" s="2"/>
      <c r="D58" s="2"/>
      <c r="E58" s="20"/>
      <c r="F58" s="20"/>
      <c r="G58" s="20"/>
      <c r="H58" s="20"/>
      <c r="I58" s="20"/>
      <c r="J58" s="20"/>
      <c r="K58" s="20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</sheetData>
  <mergeCells count="13">
    <mergeCell ref="H53:I53"/>
    <mergeCell ref="K6:L6"/>
    <mergeCell ref="B2:K2"/>
    <mergeCell ref="B3:K3"/>
    <mergeCell ref="C4:K4"/>
    <mergeCell ref="K5:L5"/>
    <mergeCell ref="B6:B7"/>
    <mergeCell ref="C6:C7"/>
    <mergeCell ref="D6:D7"/>
    <mergeCell ref="E6:F6"/>
    <mergeCell ref="G6:H6"/>
    <mergeCell ref="I6:J6"/>
    <mergeCell ref="H5:I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57032-D2B0-4CB9-B35F-E9B590D2EF6E}">
  <sheetPr>
    <tabColor theme="5" tint="0.59999389629810485"/>
    <pageSetUpPr fitToPage="1"/>
  </sheetPr>
  <dimension ref="B1:F51"/>
  <sheetViews>
    <sheetView topLeftCell="A22" workbookViewId="0">
      <selection activeCell="B1" sqref="B1:E46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5.140625" style="11" customWidth="1"/>
    <col min="4" max="4" width="20" style="11" customWidth="1"/>
    <col min="5" max="5" width="22.7109375" style="57" customWidth="1"/>
    <col min="6" max="6" width="8.85546875" style="11"/>
    <col min="7" max="7" width="10.140625" style="11" customWidth="1"/>
    <col min="8" max="8" width="14.42578125" style="11" customWidth="1"/>
    <col min="9" max="9" width="10.140625" style="11" customWidth="1"/>
    <col min="10" max="16384" width="8.85546875" style="11"/>
  </cols>
  <sheetData>
    <row r="1" spans="2:5" s="64" customFormat="1" ht="78.75" x14ac:dyDescent="0.25">
      <c r="E1" s="20" t="s">
        <v>202</v>
      </c>
    </row>
    <row r="2" spans="2:5" ht="18.75" customHeight="1" x14ac:dyDescent="0.25">
      <c r="B2" s="109" t="s">
        <v>143</v>
      </c>
      <c r="C2" s="109"/>
      <c r="D2" s="109"/>
      <c r="E2" s="109"/>
    </row>
    <row r="3" spans="2:5" ht="29.45" customHeight="1" x14ac:dyDescent="0.25">
      <c r="B3" s="113" t="s">
        <v>164</v>
      </c>
      <c r="C3" s="113"/>
      <c r="D3" s="113"/>
      <c r="E3" s="113"/>
    </row>
    <row r="4" spans="2:5" ht="19.5" customHeight="1" x14ac:dyDescent="0.25">
      <c r="B4" s="114" t="s">
        <v>2</v>
      </c>
      <c r="C4" s="114"/>
      <c r="D4" s="114"/>
      <c r="E4" s="114"/>
    </row>
    <row r="5" spans="2:5" x14ac:dyDescent="0.25">
      <c r="E5" s="76" t="s">
        <v>71</v>
      </c>
    </row>
    <row r="6" spans="2:5" ht="32.450000000000003" customHeight="1" x14ac:dyDescent="0.25">
      <c r="B6" s="104" t="s">
        <v>145</v>
      </c>
      <c r="C6" s="104" t="s">
        <v>72</v>
      </c>
      <c r="D6" s="94" t="s">
        <v>6</v>
      </c>
      <c r="E6" s="94"/>
    </row>
    <row r="7" spans="2:5" x14ac:dyDescent="0.25">
      <c r="B7" s="104"/>
      <c r="C7" s="104"/>
      <c r="D7" s="3" t="s">
        <v>10</v>
      </c>
      <c r="E7" s="3" t="s">
        <v>11</v>
      </c>
    </row>
    <row r="8" spans="2:5" ht="15.75" customHeight="1" x14ac:dyDescent="0.25">
      <c r="B8" s="23" t="s">
        <v>82</v>
      </c>
      <c r="C8" s="24" t="s">
        <v>86</v>
      </c>
      <c r="D8" s="18">
        <v>2.598245889315709</v>
      </c>
      <c r="E8" s="18">
        <v>9.0591879071206929</v>
      </c>
    </row>
    <row r="9" spans="2:5" x14ac:dyDescent="0.25">
      <c r="B9" s="23" t="s">
        <v>87</v>
      </c>
      <c r="C9" s="25" t="s">
        <v>146</v>
      </c>
      <c r="D9" s="18">
        <v>0</v>
      </c>
      <c r="E9" s="18">
        <v>0</v>
      </c>
    </row>
    <row r="10" spans="2:5" ht="18" customHeight="1" x14ac:dyDescent="0.25">
      <c r="B10" s="23" t="s">
        <v>99</v>
      </c>
      <c r="C10" s="25" t="s">
        <v>147</v>
      </c>
      <c r="D10" s="18">
        <v>1.8946758599999998</v>
      </c>
      <c r="E10" s="18">
        <v>6.6060817066647912</v>
      </c>
    </row>
    <row r="11" spans="2:5" ht="17.25" customHeight="1" x14ac:dyDescent="0.25">
      <c r="B11" s="23" t="s">
        <v>101</v>
      </c>
      <c r="C11" s="25" t="s">
        <v>148</v>
      </c>
      <c r="D11" s="18">
        <v>0.44196967919999991</v>
      </c>
      <c r="E11" s="18">
        <v>1.5409959425268795</v>
      </c>
    </row>
    <row r="12" spans="2:5" ht="20.25" customHeight="1" x14ac:dyDescent="0.25">
      <c r="B12" s="23" t="s">
        <v>149</v>
      </c>
      <c r="C12" s="58" t="s">
        <v>104</v>
      </c>
      <c r="D12" s="18">
        <v>0.41682868919999994</v>
      </c>
      <c r="E12" s="18">
        <v>1.4533379754662541</v>
      </c>
    </row>
    <row r="13" spans="2:5" ht="16.5" customHeight="1" x14ac:dyDescent="0.25">
      <c r="B13" s="23" t="s">
        <v>105</v>
      </c>
      <c r="C13" s="58" t="s">
        <v>150</v>
      </c>
      <c r="D13" s="18">
        <v>0</v>
      </c>
      <c r="E13" s="18">
        <v>0</v>
      </c>
    </row>
    <row r="14" spans="2:5" ht="18.75" customHeight="1" x14ac:dyDescent="0.25">
      <c r="B14" s="23" t="s">
        <v>107</v>
      </c>
      <c r="C14" s="58" t="s">
        <v>108</v>
      </c>
      <c r="D14" s="18">
        <v>2.5140989999999998E-2</v>
      </c>
      <c r="E14" s="18">
        <v>8.7657967060625591E-2</v>
      </c>
    </row>
    <row r="15" spans="2:5" x14ac:dyDescent="0.25">
      <c r="B15" s="23" t="s">
        <v>109</v>
      </c>
      <c r="C15" s="24" t="s">
        <v>110</v>
      </c>
      <c r="D15" s="18">
        <v>0.26160035011570942</v>
      </c>
      <c r="E15" s="18">
        <v>0.91211025792902267</v>
      </c>
    </row>
    <row r="16" spans="2:5" ht="19.5" customHeight="1" x14ac:dyDescent="0.25">
      <c r="B16" s="23" t="s">
        <v>111</v>
      </c>
      <c r="C16" s="25" t="s">
        <v>112</v>
      </c>
      <c r="D16" s="18">
        <v>0.18925287304935362</v>
      </c>
      <c r="E16" s="18">
        <v>0.65985954061033392</v>
      </c>
    </row>
    <row r="17" spans="2:5" ht="19.5" customHeight="1" x14ac:dyDescent="0.25">
      <c r="B17" s="23" t="s">
        <v>113</v>
      </c>
      <c r="C17" s="25" t="s">
        <v>104</v>
      </c>
      <c r="D17" s="18">
        <v>4.1635632070857798E-2</v>
      </c>
      <c r="E17" s="18">
        <v>0.14516909893427346</v>
      </c>
    </row>
    <row r="18" spans="2:5" ht="15.75" customHeight="1" x14ac:dyDescent="0.25">
      <c r="B18" s="23" t="s">
        <v>114</v>
      </c>
      <c r="C18" s="25" t="s">
        <v>115</v>
      </c>
      <c r="D18" s="18">
        <v>3.0711844995498006E-2</v>
      </c>
      <c r="E18" s="18">
        <v>0.10708161838441538</v>
      </c>
    </row>
    <row r="19" spans="2:5" ht="18.75" customHeight="1" x14ac:dyDescent="0.25">
      <c r="B19" s="23" t="s">
        <v>83</v>
      </c>
      <c r="C19" s="24" t="s">
        <v>116</v>
      </c>
      <c r="D19" s="18">
        <v>0.26382885455904759</v>
      </c>
      <c r="E19" s="18">
        <v>0.91988028484874995</v>
      </c>
    </row>
    <row r="20" spans="2:5" x14ac:dyDescent="0.25">
      <c r="B20" s="23" t="s">
        <v>117</v>
      </c>
      <c r="C20" s="25" t="s">
        <v>112</v>
      </c>
      <c r="D20" s="18">
        <v>0.1773186541471434</v>
      </c>
      <c r="E20" s="18">
        <v>0.61824903253470764</v>
      </c>
    </row>
    <row r="21" spans="2:5" ht="16.5" customHeight="1" x14ac:dyDescent="0.25">
      <c r="B21" s="23" t="s">
        <v>118</v>
      </c>
      <c r="C21" s="25" t="s">
        <v>104</v>
      </c>
      <c r="D21" s="18">
        <v>3.9010103912371551E-2</v>
      </c>
      <c r="E21" s="18">
        <v>0.13601478715763568</v>
      </c>
    </row>
    <row r="22" spans="2:5" x14ac:dyDescent="0.25">
      <c r="B22" s="23" t="s">
        <v>119</v>
      </c>
      <c r="C22" s="25" t="s">
        <v>115</v>
      </c>
      <c r="D22" s="18">
        <v>4.7500096499532636E-2</v>
      </c>
      <c r="E22" s="18">
        <v>0.16561646515640668</v>
      </c>
    </row>
    <row r="23" spans="2:5" ht="18" customHeight="1" x14ac:dyDescent="0.25">
      <c r="B23" s="23" t="s">
        <v>120</v>
      </c>
      <c r="C23" s="24" t="s">
        <v>121</v>
      </c>
      <c r="D23" s="18">
        <v>0</v>
      </c>
      <c r="E23" s="18">
        <v>0</v>
      </c>
    </row>
    <row r="24" spans="2:5" x14ac:dyDescent="0.25">
      <c r="B24" s="23" t="s">
        <v>122</v>
      </c>
      <c r="C24" s="25" t="s">
        <v>112</v>
      </c>
      <c r="D24" s="18">
        <v>0</v>
      </c>
      <c r="E24" s="18">
        <v>0</v>
      </c>
    </row>
    <row r="25" spans="2:5" x14ac:dyDescent="0.25">
      <c r="B25" s="23" t="s">
        <v>123</v>
      </c>
      <c r="C25" s="25" t="s">
        <v>104</v>
      </c>
      <c r="D25" s="18">
        <v>0</v>
      </c>
      <c r="E25" s="18">
        <v>0</v>
      </c>
    </row>
    <row r="26" spans="2:5" x14ac:dyDescent="0.25">
      <c r="B26" s="23" t="s">
        <v>124</v>
      </c>
      <c r="C26" s="25" t="s">
        <v>125</v>
      </c>
      <c r="D26" s="18">
        <v>0</v>
      </c>
      <c r="E26" s="18">
        <v>0</v>
      </c>
    </row>
    <row r="27" spans="2:5" x14ac:dyDescent="0.25">
      <c r="B27" s="23" t="s">
        <v>84</v>
      </c>
      <c r="C27" s="24" t="s">
        <v>126</v>
      </c>
      <c r="D27" s="18">
        <v>0</v>
      </c>
      <c r="E27" s="18">
        <v>0</v>
      </c>
    </row>
    <row r="28" spans="2:5" x14ac:dyDescent="0.25">
      <c r="B28" s="23" t="s">
        <v>85</v>
      </c>
      <c r="C28" s="24" t="s">
        <v>151</v>
      </c>
      <c r="D28" s="18">
        <v>0</v>
      </c>
      <c r="E28" s="18">
        <v>0</v>
      </c>
    </row>
    <row r="29" spans="2:5" x14ac:dyDescent="0.25">
      <c r="B29" s="23" t="s">
        <v>127</v>
      </c>
      <c r="C29" s="24" t="s">
        <v>128</v>
      </c>
      <c r="D29" s="18">
        <v>2.8620747438747567</v>
      </c>
      <c r="E29" s="18">
        <v>9.9790681919694428</v>
      </c>
    </row>
    <row r="30" spans="2:5" x14ac:dyDescent="0.25">
      <c r="B30" s="23">
        <v>7</v>
      </c>
      <c r="C30" s="5" t="s">
        <v>54</v>
      </c>
      <c r="D30" s="18">
        <v>0</v>
      </c>
      <c r="E30" s="18">
        <v>0</v>
      </c>
    </row>
    <row r="31" spans="2:5" x14ac:dyDescent="0.25">
      <c r="B31" s="23">
        <v>8</v>
      </c>
      <c r="C31" s="71" t="s">
        <v>129</v>
      </c>
      <c r="D31" s="6">
        <v>0.13961340214023205</v>
      </c>
      <c r="E31" s="18">
        <v>0.48678381424241191</v>
      </c>
    </row>
    <row r="32" spans="2:5" x14ac:dyDescent="0.25">
      <c r="B32" s="23" t="s">
        <v>130</v>
      </c>
      <c r="C32" s="25" t="s">
        <v>131</v>
      </c>
      <c r="D32" s="7">
        <v>2.5130412385241767E-2</v>
      </c>
      <c r="E32" s="18">
        <v>8.762108656363414E-2</v>
      </c>
    </row>
    <row r="33" spans="2:6" x14ac:dyDescent="0.25">
      <c r="B33" s="23" t="s">
        <v>133</v>
      </c>
      <c r="C33" s="10" t="s">
        <v>60</v>
      </c>
      <c r="D33" s="7">
        <v>0</v>
      </c>
      <c r="E33" s="18">
        <v>0</v>
      </c>
    </row>
    <row r="34" spans="2:6" x14ac:dyDescent="0.25">
      <c r="B34" s="23" t="s">
        <v>135</v>
      </c>
      <c r="C34" s="25" t="s">
        <v>136</v>
      </c>
      <c r="D34" s="7">
        <v>0</v>
      </c>
      <c r="E34" s="18">
        <v>0</v>
      </c>
    </row>
    <row r="35" spans="2:6" x14ac:dyDescent="0.25">
      <c r="B35" s="23" t="s">
        <v>137</v>
      </c>
      <c r="C35" s="25" t="s">
        <v>138</v>
      </c>
      <c r="D35" s="7">
        <v>0</v>
      </c>
      <c r="E35" s="18">
        <v>0</v>
      </c>
    </row>
    <row r="36" spans="2:6" x14ac:dyDescent="0.25">
      <c r="B36" s="23" t="s">
        <v>139</v>
      </c>
      <c r="C36" s="10" t="s">
        <v>66</v>
      </c>
      <c r="D36" s="7">
        <v>0.11448298975499027</v>
      </c>
      <c r="E36" s="18">
        <v>0.39916272767877775</v>
      </c>
    </row>
    <row r="37" spans="2:6" ht="31.5" x14ac:dyDescent="0.25">
      <c r="B37" s="23">
        <v>9</v>
      </c>
      <c r="C37" s="24" t="s">
        <v>152</v>
      </c>
      <c r="D37" s="18">
        <v>3.0016881460149887</v>
      </c>
      <c r="E37" s="17">
        <v>10.465852006211856</v>
      </c>
    </row>
    <row r="38" spans="2:6" ht="31.5" x14ac:dyDescent="0.25">
      <c r="B38" s="23">
        <v>10</v>
      </c>
      <c r="C38" s="24" t="s">
        <v>153</v>
      </c>
      <c r="D38" s="17">
        <v>10.465852006211856</v>
      </c>
      <c r="E38" s="15"/>
    </row>
    <row r="39" spans="2:6" ht="31.5" x14ac:dyDescent="0.25">
      <c r="B39" s="23">
        <v>11</v>
      </c>
      <c r="C39" s="24" t="s">
        <v>154</v>
      </c>
      <c r="D39" s="18">
        <v>286.80781500000001</v>
      </c>
      <c r="E39" s="15"/>
    </row>
    <row r="40" spans="2:6" x14ac:dyDescent="0.25">
      <c r="B40" s="82"/>
      <c r="C40" s="82"/>
      <c r="D40" s="82"/>
      <c r="F40" s="82"/>
    </row>
    <row r="41" spans="2:6" x14ac:dyDescent="0.25">
      <c r="B41" s="82"/>
      <c r="C41" s="82"/>
      <c r="D41" s="82"/>
      <c r="F41" s="82"/>
    </row>
    <row r="42" spans="2:6" x14ac:dyDescent="0.25">
      <c r="B42" s="82"/>
      <c r="C42" s="2" t="s">
        <v>174</v>
      </c>
      <c r="D42" s="82"/>
      <c r="E42" s="82" t="s">
        <v>192</v>
      </c>
      <c r="F42" s="20"/>
    </row>
    <row r="43" spans="2:6" x14ac:dyDescent="0.25">
      <c r="B43" s="82"/>
      <c r="C43" s="2"/>
      <c r="D43" s="82"/>
      <c r="E43" s="82"/>
      <c r="F43" s="20"/>
    </row>
    <row r="44" spans="2:6" x14ac:dyDescent="0.25">
      <c r="B44" s="82"/>
      <c r="C44" s="2"/>
      <c r="D44" s="82"/>
      <c r="E44" s="82"/>
      <c r="F44" s="82"/>
    </row>
    <row r="45" spans="2:6" x14ac:dyDescent="0.25">
      <c r="B45" s="82"/>
      <c r="C45" s="2"/>
      <c r="D45" s="82"/>
      <c r="E45" s="82"/>
      <c r="F45" s="82"/>
    </row>
    <row r="46" spans="2:6" x14ac:dyDescent="0.25">
      <c r="B46" s="82"/>
      <c r="C46" s="88" t="s">
        <v>190</v>
      </c>
      <c r="D46" s="82"/>
      <c r="E46" s="82" t="s">
        <v>191</v>
      </c>
      <c r="F46" s="82"/>
    </row>
    <row r="50" ht="18" customHeight="1" x14ac:dyDescent="0.25"/>
    <row r="51" ht="18" customHeight="1" x14ac:dyDescent="0.25"/>
  </sheetData>
  <mergeCells count="6">
    <mergeCell ref="B2:E2"/>
    <mergeCell ref="B3:E3"/>
    <mergeCell ref="B4:E4"/>
    <mergeCell ref="B6:B7"/>
    <mergeCell ref="C6:C7"/>
    <mergeCell ref="D6:E6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34AF8-CFF5-4145-BDED-3A0DC3D0DBE0}">
  <sheetPr>
    <tabColor rgb="FF0070C0"/>
    <pageSetUpPr fitToPage="1"/>
  </sheetPr>
  <dimension ref="B1:Z58"/>
  <sheetViews>
    <sheetView topLeftCell="A29" workbookViewId="0">
      <selection activeCell="Q47" sqref="Q47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11.28515625" style="2" hidden="1" customWidth="1"/>
    <col min="5" max="6" width="12.85546875" style="20" customWidth="1"/>
    <col min="7" max="7" width="13.28515625" style="20" customWidth="1"/>
    <col min="8" max="8" width="14.140625" style="20" customWidth="1"/>
    <col min="9" max="10" width="14.28515625" style="20" hidden="1" customWidth="1"/>
    <col min="11" max="11" width="13.28515625" style="20" hidden="1" customWidth="1"/>
    <col min="12" max="12" width="12.28515625" style="1" hidden="1" customWidth="1"/>
    <col min="13" max="16384" width="9.140625" style="2"/>
  </cols>
  <sheetData>
    <row r="1" spans="2:15" ht="141.75" x14ac:dyDescent="0.25">
      <c r="H1" s="20" t="s">
        <v>179</v>
      </c>
    </row>
    <row r="2" spans="2:15" ht="24" customHeight="1" x14ac:dyDescent="0.25">
      <c r="B2" s="115" t="s">
        <v>0</v>
      </c>
      <c r="C2" s="115"/>
      <c r="D2" s="115"/>
      <c r="E2" s="115"/>
      <c r="F2" s="115"/>
      <c r="G2" s="115"/>
      <c r="H2" s="115"/>
      <c r="I2" s="115"/>
      <c r="J2" s="115"/>
      <c r="K2" s="115"/>
      <c r="L2" s="72"/>
    </row>
    <row r="3" spans="2:15" ht="43.15" customHeight="1" x14ac:dyDescent="0.25">
      <c r="B3" s="121" t="s">
        <v>186</v>
      </c>
      <c r="C3" s="121"/>
      <c r="D3" s="121"/>
      <c r="E3" s="121"/>
      <c r="F3" s="121"/>
      <c r="G3" s="121"/>
      <c r="H3" s="121"/>
      <c r="I3" s="121"/>
      <c r="J3" s="121"/>
      <c r="K3" s="121"/>
      <c r="L3" s="72"/>
    </row>
    <row r="4" spans="2:15" ht="43.15" customHeight="1" x14ac:dyDescent="0.25">
      <c r="B4" s="115" t="s">
        <v>2</v>
      </c>
      <c r="C4" s="115"/>
      <c r="D4" s="115"/>
      <c r="E4" s="115"/>
      <c r="F4" s="115"/>
      <c r="G4" s="115"/>
      <c r="H4" s="115"/>
      <c r="I4" s="115"/>
      <c r="J4" s="115"/>
      <c r="K4" s="73"/>
      <c r="L4" s="72"/>
    </row>
    <row r="5" spans="2:15" ht="18" customHeight="1" x14ac:dyDescent="0.25">
      <c r="E5" s="2"/>
      <c r="F5" s="2"/>
      <c r="G5" s="2"/>
      <c r="H5" s="97" t="s">
        <v>71</v>
      </c>
      <c r="I5" s="97"/>
      <c r="J5" s="2"/>
      <c r="K5" s="122" t="s">
        <v>3</v>
      </c>
      <c r="L5" s="122"/>
    </row>
    <row r="6" spans="2:15" ht="47.25" customHeight="1" x14ac:dyDescent="0.25">
      <c r="B6" s="94" t="s">
        <v>4</v>
      </c>
      <c r="C6" s="94" t="s">
        <v>5</v>
      </c>
      <c r="D6" s="94" t="s">
        <v>156</v>
      </c>
      <c r="E6" s="111" t="s">
        <v>6</v>
      </c>
      <c r="F6" s="112"/>
      <c r="G6" s="111" t="s">
        <v>7</v>
      </c>
      <c r="H6" s="112"/>
      <c r="I6" s="111" t="s">
        <v>8</v>
      </c>
      <c r="J6" s="112"/>
      <c r="K6" s="94" t="s">
        <v>9</v>
      </c>
      <c r="L6" s="94"/>
    </row>
    <row r="7" spans="2:15" ht="30.6" customHeight="1" x14ac:dyDescent="0.25">
      <c r="B7" s="94"/>
      <c r="C7" s="94"/>
      <c r="D7" s="94"/>
      <c r="E7" s="3" t="s">
        <v>10</v>
      </c>
      <c r="F7" s="3" t="s">
        <v>11</v>
      </c>
      <c r="G7" s="3" t="s">
        <v>10</v>
      </c>
      <c r="H7" s="3" t="s">
        <v>11</v>
      </c>
      <c r="I7" s="3" t="s">
        <v>10</v>
      </c>
      <c r="J7" s="3" t="s">
        <v>11</v>
      </c>
      <c r="K7" s="3" t="s">
        <v>10</v>
      </c>
      <c r="L7" s="3" t="s">
        <v>11</v>
      </c>
    </row>
    <row r="8" spans="2:15" hidden="1" x14ac:dyDescent="0.25">
      <c r="B8" s="4">
        <v>1</v>
      </c>
      <c r="C8" s="4">
        <v>2</v>
      </c>
      <c r="D8" s="4" t="s">
        <v>120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19">
        <v>11</v>
      </c>
    </row>
    <row r="9" spans="2:15" ht="20.25" customHeight="1" x14ac:dyDescent="0.25">
      <c r="B9" s="4">
        <v>1</v>
      </c>
      <c r="C9" s="5" t="s">
        <v>12</v>
      </c>
      <c r="D9" s="60" t="s">
        <v>157</v>
      </c>
      <c r="E9" s="6">
        <v>126.49411853891225</v>
      </c>
      <c r="F9" s="7">
        <v>1779.3050580442944</v>
      </c>
      <c r="G9" s="6">
        <v>126.49411853891225</v>
      </c>
      <c r="H9" s="7">
        <v>1779.3050580442944</v>
      </c>
      <c r="I9" s="6">
        <v>0</v>
      </c>
      <c r="J9" s="7" t="e">
        <v>#DIV/0!</v>
      </c>
      <c r="K9" s="6">
        <v>0</v>
      </c>
      <c r="L9" s="8" t="e">
        <v>#DIV/0!</v>
      </c>
    </row>
    <row r="10" spans="2:15" ht="17.25" customHeight="1" x14ac:dyDescent="0.25">
      <c r="B10" s="9" t="s">
        <v>13</v>
      </c>
      <c r="C10" s="10" t="s">
        <v>14</v>
      </c>
      <c r="D10" s="4" t="s">
        <v>158</v>
      </c>
      <c r="E10" s="7">
        <v>84.537333531183293</v>
      </c>
      <c r="F10" s="7">
        <v>1189.1280549881085</v>
      </c>
      <c r="G10" s="7">
        <v>84.537333531183293</v>
      </c>
      <c r="H10" s="7">
        <v>1189.1280549881085</v>
      </c>
      <c r="I10" s="7">
        <v>0</v>
      </c>
      <c r="J10" s="7" t="e">
        <v>#DIV/0!</v>
      </c>
      <c r="K10" s="7">
        <v>0</v>
      </c>
      <c r="L10" s="8" t="e">
        <v>#DIV/0!</v>
      </c>
    </row>
    <row r="11" spans="2:15" x14ac:dyDescent="0.25">
      <c r="B11" s="9" t="s">
        <v>15</v>
      </c>
      <c r="C11" s="10" t="s">
        <v>16</v>
      </c>
      <c r="D11" s="4" t="s">
        <v>158</v>
      </c>
      <c r="E11" s="7">
        <v>65.6932746311833</v>
      </c>
      <c r="F11" s="7">
        <v>924.06174437904838</v>
      </c>
      <c r="G11" s="7">
        <v>65.6932746311833</v>
      </c>
      <c r="H11" s="7">
        <v>924.06174437904838</v>
      </c>
      <c r="I11" s="7">
        <v>0</v>
      </c>
      <c r="J11" s="7" t="e">
        <v>#DIV/0!</v>
      </c>
      <c r="K11" s="7">
        <v>0</v>
      </c>
      <c r="L11" s="8" t="e">
        <v>#DIV/0!</v>
      </c>
      <c r="M11" s="11"/>
      <c r="N11" s="12"/>
      <c r="O11" s="12"/>
    </row>
    <row r="12" spans="2:15" x14ac:dyDescent="0.25">
      <c r="B12" s="9" t="s">
        <v>17</v>
      </c>
      <c r="C12" s="10" t="s">
        <v>18</v>
      </c>
      <c r="D12" s="4" t="s">
        <v>158</v>
      </c>
      <c r="E12" s="7">
        <v>5.7251900000000004</v>
      </c>
      <c r="F12" s="7">
        <v>80.532278045250948</v>
      </c>
      <c r="G12" s="7">
        <v>5.7251900000000004</v>
      </c>
      <c r="H12" s="7">
        <v>80.532278045250948</v>
      </c>
      <c r="I12" s="7">
        <v>0</v>
      </c>
      <c r="J12" s="7" t="e">
        <v>#DIV/0!</v>
      </c>
      <c r="K12" s="7">
        <v>0</v>
      </c>
      <c r="L12" s="8" t="e">
        <v>#DIV/0!</v>
      </c>
    </row>
    <row r="13" spans="2:15" ht="18" customHeight="1" x14ac:dyDescent="0.25">
      <c r="B13" s="9" t="s">
        <v>19</v>
      </c>
      <c r="C13" s="10" t="s">
        <v>20</v>
      </c>
      <c r="D13" s="4" t="s">
        <v>158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 t="e">
        <v>#DIV/0!</v>
      </c>
      <c r="K13" s="7">
        <v>0</v>
      </c>
      <c r="L13" s="8" t="e">
        <v>#DIV/0!</v>
      </c>
    </row>
    <row r="14" spans="2:15" ht="21.75" customHeight="1" x14ac:dyDescent="0.25">
      <c r="B14" s="9" t="s">
        <v>21</v>
      </c>
      <c r="C14" s="10" t="s">
        <v>22</v>
      </c>
      <c r="D14" s="4" t="s">
        <v>158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 t="e">
        <v>#DIV/0!</v>
      </c>
      <c r="K14" s="7">
        <v>0</v>
      </c>
      <c r="L14" s="8" t="e">
        <v>#DIV/0!</v>
      </c>
    </row>
    <row r="15" spans="2:15" ht="23.25" customHeight="1" x14ac:dyDescent="0.25">
      <c r="B15" s="9" t="s">
        <v>23</v>
      </c>
      <c r="C15" s="10" t="s">
        <v>24</v>
      </c>
      <c r="D15" s="4" t="s">
        <v>158</v>
      </c>
      <c r="E15" s="7">
        <v>13.118868900000001</v>
      </c>
      <c r="F15" s="7">
        <v>184.53403256380932</v>
      </c>
      <c r="G15" s="7">
        <v>13.118868900000001</v>
      </c>
      <c r="H15" s="7">
        <v>184.53403256380932</v>
      </c>
      <c r="I15" s="7">
        <v>0</v>
      </c>
      <c r="J15" s="7" t="e">
        <v>#DIV/0!</v>
      </c>
      <c r="K15" s="7">
        <v>0</v>
      </c>
      <c r="L15" s="8" t="e">
        <v>#DIV/0!</v>
      </c>
    </row>
    <row r="16" spans="2:15" x14ac:dyDescent="0.25">
      <c r="B16" s="9" t="s">
        <v>25</v>
      </c>
      <c r="C16" s="10" t="s">
        <v>26</v>
      </c>
      <c r="D16" s="4" t="s">
        <v>158</v>
      </c>
      <c r="E16" s="7">
        <v>13.441847875199999</v>
      </c>
      <c r="F16" s="7">
        <v>189.07715386346513</v>
      </c>
      <c r="G16" s="7">
        <v>13.441847875199999</v>
      </c>
      <c r="H16" s="7">
        <v>189.07715386346513</v>
      </c>
      <c r="I16" s="7">
        <v>0</v>
      </c>
      <c r="J16" s="7" t="e">
        <v>#DIV/0!</v>
      </c>
      <c r="K16" s="7">
        <v>0</v>
      </c>
      <c r="L16" s="8" t="e">
        <v>#DIV/0!</v>
      </c>
    </row>
    <row r="17" spans="2:12" x14ac:dyDescent="0.25">
      <c r="B17" s="9" t="s">
        <v>27</v>
      </c>
      <c r="C17" s="10" t="s">
        <v>28</v>
      </c>
      <c r="D17" s="4" t="s">
        <v>158</v>
      </c>
      <c r="E17" s="7">
        <v>16.008906532544</v>
      </c>
      <c r="F17" s="7">
        <v>225.18618807048631</v>
      </c>
      <c r="G17" s="7">
        <v>16.008906532544</v>
      </c>
      <c r="H17" s="7">
        <v>225.18618807048631</v>
      </c>
      <c r="I17" s="7">
        <v>0</v>
      </c>
      <c r="J17" s="7" t="e">
        <v>#DIV/0!</v>
      </c>
      <c r="K17" s="7">
        <v>0</v>
      </c>
      <c r="L17" s="8" t="e">
        <v>#DIV/0!</v>
      </c>
    </row>
    <row r="18" spans="2:12" ht="17.25" customHeight="1" x14ac:dyDescent="0.25">
      <c r="B18" s="9" t="s">
        <v>29</v>
      </c>
      <c r="C18" s="10" t="s">
        <v>30</v>
      </c>
      <c r="D18" s="4" t="s">
        <v>158</v>
      </c>
      <c r="E18" s="7">
        <v>2.9572065325439998</v>
      </c>
      <c r="F18" s="7">
        <v>41.596973849962332</v>
      </c>
      <c r="G18" s="7">
        <v>2.9572065325439998</v>
      </c>
      <c r="H18" s="7">
        <v>41.596973849962332</v>
      </c>
      <c r="I18" s="7">
        <v>0</v>
      </c>
      <c r="J18" s="7" t="e">
        <v>#DIV/0!</v>
      </c>
      <c r="K18" s="7">
        <v>0</v>
      </c>
      <c r="L18" s="8" t="e">
        <v>#DIV/0!</v>
      </c>
    </row>
    <row r="19" spans="2:12" x14ac:dyDescent="0.25">
      <c r="B19" s="9" t="s">
        <v>31</v>
      </c>
      <c r="C19" s="10" t="s">
        <v>32</v>
      </c>
      <c r="D19" s="4" t="s">
        <v>158</v>
      </c>
      <c r="E19" s="7">
        <v>7.84368</v>
      </c>
      <c r="F19" s="7">
        <v>110.33160797422863</v>
      </c>
      <c r="G19" s="7">
        <v>7.84368</v>
      </c>
      <c r="H19" s="7">
        <v>110.33160797422863</v>
      </c>
      <c r="I19" s="7">
        <v>0</v>
      </c>
      <c r="J19" s="7" t="e">
        <v>#DIV/0!</v>
      </c>
      <c r="K19" s="7">
        <v>0</v>
      </c>
      <c r="L19" s="8" t="e">
        <v>#DIV/0!</v>
      </c>
    </row>
    <row r="20" spans="2:12" x14ac:dyDescent="0.25">
      <c r="B20" s="9" t="s">
        <v>33</v>
      </c>
      <c r="C20" s="10" t="s">
        <v>34</v>
      </c>
      <c r="D20" s="4" t="s">
        <v>158</v>
      </c>
      <c r="E20" s="7">
        <v>5.2080200000000003</v>
      </c>
      <c r="F20" s="7">
        <v>73.257606246295396</v>
      </c>
      <c r="G20" s="7">
        <v>5.2080200000000003</v>
      </c>
      <c r="H20" s="7">
        <v>73.257606246295396</v>
      </c>
      <c r="I20" s="7">
        <v>0</v>
      </c>
      <c r="J20" s="7" t="e">
        <v>#DIV/0!</v>
      </c>
      <c r="K20" s="7">
        <v>0</v>
      </c>
      <c r="L20" s="8" t="e">
        <v>#DIV/0!</v>
      </c>
    </row>
    <row r="21" spans="2:12" ht="19.5" customHeight="1" x14ac:dyDescent="0.25">
      <c r="B21" s="9" t="s">
        <v>35</v>
      </c>
      <c r="C21" s="13" t="s">
        <v>36</v>
      </c>
      <c r="D21" s="4" t="s">
        <v>158</v>
      </c>
      <c r="E21" s="7">
        <v>12.506030599984955</v>
      </c>
      <c r="F21" s="7">
        <v>175.91366112223437</v>
      </c>
      <c r="G21" s="7">
        <v>12.506030599984955</v>
      </c>
      <c r="H21" s="7">
        <v>175.91366112223437</v>
      </c>
      <c r="I21" s="7">
        <v>0</v>
      </c>
      <c r="J21" s="7" t="e">
        <v>#DIV/0!</v>
      </c>
      <c r="K21" s="7">
        <v>0</v>
      </c>
      <c r="L21" s="8" t="e">
        <v>#DIV/0!</v>
      </c>
    </row>
    <row r="22" spans="2:12" x14ac:dyDescent="0.25">
      <c r="B22" s="9" t="s">
        <v>37</v>
      </c>
      <c r="C22" s="10" t="s">
        <v>38</v>
      </c>
      <c r="D22" s="4" t="s">
        <v>158</v>
      </c>
      <c r="E22" s="7">
        <v>9.0473969948565252</v>
      </c>
      <c r="F22" s="7">
        <v>127.26346031757087</v>
      </c>
      <c r="G22" s="7">
        <v>9.0473969948565252</v>
      </c>
      <c r="H22" s="7">
        <v>127.26346031757087</v>
      </c>
      <c r="I22" s="7">
        <v>0</v>
      </c>
      <c r="J22" s="7" t="e">
        <v>#DIV/0!</v>
      </c>
      <c r="K22" s="7">
        <v>0</v>
      </c>
      <c r="L22" s="8" t="e">
        <v>#DIV/0!</v>
      </c>
    </row>
    <row r="23" spans="2:12" ht="15" customHeight="1" x14ac:dyDescent="0.25">
      <c r="B23" s="9" t="s">
        <v>39</v>
      </c>
      <c r="C23" s="10" t="s">
        <v>30</v>
      </c>
      <c r="D23" s="4" t="s">
        <v>158</v>
      </c>
      <c r="E23" s="7">
        <v>1.9904273388684355</v>
      </c>
      <c r="F23" s="7">
        <v>27.997961269865591</v>
      </c>
      <c r="G23" s="7">
        <v>1.9904273388684355</v>
      </c>
      <c r="H23" s="7">
        <v>27.997961269865591</v>
      </c>
      <c r="I23" s="7">
        <v>0</v>
      </c>
      <c r="J23" s="7" t="e">
        <v>#DIV/0!</v>
      </c>
      <c r="K23" s="7">
        <v>0</v>
      </c>
      <c r="L23" s="8" t="e">
        <v>#DIV/0!</v>
      </c>
    </row>
    <row r="24" spans="2:12" x14ac:dyDescent="0.25">
      <c r="B24" s="9" t="s">
        <v>40</v>
      </c>
      <c r="C24" s="10" t="s">
        <v>41</v>
      </c>
      <c r="D24" s="4" t="s">
        <v>158</v>
      </c>
      <c r="E24" s="7">
        <v>1.4682062662599944</v>
      </c>
      <c r="F24" s="7">
        <v>20.652239534797907</v>
      </c>
      <c r="G24" s="7">
        <v>1.4682062662599944</v>
      </c>
      <c r="H24" s="7">
        <v>20.652239534797907</v>
      </c>
      <c r="I24" s="7">
        <v>0</v>
      </c>
      <c r="J24" s="7" t="e">
        <v>#DIV/0!</v>
      </c>
      <c r="K24" s="7">
        <v>0</v>
      </c>
      <c r="L24" s="8" t="e">
        <v>#DIV/0!</v>
      </c>
    </row>
    <row r="25" spans="2:12" ht="18.75" customHeight="1" x14ac:dyDescent="0.25">
      <c r="B25" s="9">
        <v>2</v>
      </c>
      <c r="C25" s="5" t="s">
        <v>42</v>
      </c>
      <c r="D25" s="60" t="s">
        <v>158</v>
      </c>
      <c r="E25" s="6">
        <v>11.460921245539069</v>
      </c>
      <c r="F25" s="7">
        <v>161.21283248249858</v>
      </c>
      <c r="G25" s="6">
        <v>11.460921245539069</v>
      </c>
      <c r="H25" s="7">
        <v>161.21283248249858</v>
      </c>
      <c r="I25" s="6">
        <v>0</v>
      </c>
      <c r="J25" s="7" t="e">
        <v>#DIV/0!</v>
      </c>
      <c r="K25" s="6">
        <v>0</v>
      </c>
      <c r="L25" s="8" t="e">
        <v>#DIV/0!</v>
      </c>
    </row>
    <row r="26" spans="2:12" x14ac:dyDescent="0.25">
      <c r="B26" s="9" t="s">
        <v>43</v>
      </c>
      <c r="C26" s="10" t="s">
        <v>38</v>
      </c>
      <c r="D26" s="4" t="s">
        <v>158</v>
      </c>
      <c r="E26" s="7">
        <v>8.5719775890594416</v>
      </c>
      <c r="F26" s="7">
        <v>120.57606517858706</v>
      </c>
      <c r="G26" s="7">
        <v>8.5719775890594416</v>
      </c>
      <c r="H26" s="7">
        <v>120.57606517858706</v>
      </c>
      <c r="I26" s="7">
        <v>0</v>
      </c>
      <c r="J26" s="7" t="e">
        <v>#DIV/0!</v>
      </c>
      <c r="K26" s="7">
        <v>0</v>
      </c>
      <c r="L26" s="8" t="e">
        <v>#DIV/0!</v>
      </c>
    </row>
    <row r="27" spans="2:12" ht="18" customHeight="1" x14ac:dyDescent="0.25">
      <c r="B27" s="9" t="s">
        <v>44</v>
      </c>
      <c r="C27" s="10" t="s">
        <v>30</v>
      </c>
      <c r="D27" s="4" t="s">
        <v>158</v>
      </c>
      <c r="E27" s="7">
        <v>1.8858350695930772</v>
      </c>
      <c r="F27" s="7">
        <v>26.526734339289156</v>
      </c>
      <c r="G27" s="7">
        <v>1.8858350695930772</v>
      </c>
      <c r="H27" s="7">
        <v>26.526734339289156</v>
      </c>
      <c r="I27" s="7">
        <v>0</v>
      </c>
      <c r="J27" s="7" t="e">
        <v>#DIV/0!</v>
      </c>
      <c r="K27" s="7">
        <v>0</v>
      </c>
      <c r="L27" s="8" t="e">
        <v>#DIV/0!</v>
      </c>
    </row>
    <row r="28" spans="2:12" x14ac:dyDescent="0.25">
      <c r="B28" s="9" t="s">
        <v>45</v>
      </c>
      <c r="C28" s="10" t="s">
        <v>41</v>
      </c>
      <c r="D28" s="4" t="s">
        <v>158</v>
      </c>
      <c r="E28" s="7">
        <v>1.0031085868865501</v>
      </c>
      <c r="F28" s="7">
        <v>14.110032964622384</v>
      </c>
      <c r="G28" s="7">
        <v>1.0031085868865501</v>
      </c>
      <c r="H28" s="7">
        <v>14.110032964622384</v>
      </c>
      <c r="I28" s="7">
        <v>0</v>
      </c>
      <c r="J28" s="7" t="e">
        <v>#DIV/0!</v>
      </c>
      <c r="K28" s="7">
        <v>0</v>
      </c>
      <c r="L28" s="8" t="e">
        <v>#DIV/0!</v>
      </c>
    </row>
    <row r="29" spans="2:12" x14ac:dyDescent="0.25">
      <c r="B29" s="9">
        <v>3</v>
      </c>
      <c r="C29" s="5" t="s">
        <v>46</v>
      </c>
      <c r="D29" s="4" t="s">
        <v>158</v>
      </c>
      <c r="E29" s="6">
        <v>0</v>
      </c>
      <c r="F29" s="7">
        <v>0</v>
      </c>
      <c r="G29" s="6">
        <v>0</v>
      </c>
      <c r="H29" s="7">
        <v>0</v>
      </c>
      <c r="I29" s="6">
        <v>0</v>
      </c>
      <c r="J29" s="7" t="e">
        <v>#DIV/0!</v>
      </c>
      <c r="K29" s="6">
        <v>0</v>
      </c>
      <c r="L29" s="8" t="e">
        <v>#DIV/0!</v>
      </c>
    </row>
    <row r="30" spans="2:12" x14ac:dyDescent="0.25">
      <c r="B30" s="9" t="s">
        <v>47</v>
      </c>
      <c r="C30" s="10" t="s">
        <v>38</v>
      </c>
      <c r="D30" s="4" t="s">
        <v>158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e">
        <v>#DIV/0!</v>
      </c>
      <c r="K30" s="7">
        <v>0</v>
      </c>
      <c r="L30" s="8" t="e">
        <v>#DIV/0!</v>
      </c>
    </row>
    <row r="31" spans="2:12" ht="18.75" customHeight="1" x14ac:dyDescent="0.25">
      <c r="B31" s="9" t="s">
        <v>48</v>
      </c>
      <c r="C31" s="10" t="s">
        <v>30</v>
      </c>
      <c r="D31" s="4" t="s">
        <v>158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e">
        <v>#DIV/0!</v>
      </c>
      <c r="K31" s="7">
        <v>0</v>
      </c>
      <c r="L31" s="8" t="e">
        <v>#DIV/0!</v>
      </c>
    </row>
    <row r="32" spans="2:12" x14ac:dyDescent="0.25">
      <c r="B32" s="9" t="s">
        <v>49</v>
      </c>
      <c r="C32" s="10" t="s">
        <v>41</v>
      </c>
      <c r="D32" s="4" t="s">
        <v>158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 t="e">
        <v>#DIV/0!</v>
      </c>
      <c r="K32" s="7">
        <v>0</v>
      </c>
      <c r="L32" s="8" t="e">
        <v>#DIV/0!</v>
      </c>
    </row>
    <row r="33" spans="2:12" x14ac:dyDescent="0.25">
      <c r="B33" s="9">
        <v>4</v>
      </c>
      <c r="C33" s="5" t="s">
        <v>50</v>
      </c>
      <c r="D33" s="4" t="s">
        <v>158</v>
      </c>
      <c r="E33" s="6">
        <v>0</v>
      </c>
      <c r="F33" s="7">
        <v>0</v>
      </c>
      <c r="G33" s="6">
        <v>0</v>
      </c>
      <c r="H33" s="7">
        <v>0</v>
      </c>
      <c r="I33" s="6">
        <v>0</v>
      </c>
      <c r="J33" s="7" t="e">
        <v>#DIV/0!</v>
      </c>
      <c r="K33" s="6">
        <v>0</v>
      </c>
      <c r="L33" s="8" t="e">
        <v>#DIV/0!</v>
      </c>
    </row>
    <row r="34" spans="2:12" x14ac:dyDescent="0.25">
      <c r="B34" s="9">
        <v>5</v>
      </c>
      <c r="C34" s="5" t="s">
        <v>51</v>
      </c>
      <c r="D34" s="4" t="s">
        <v>158</v>
      </c>
      <c r="E34" s="6">
        <v>0</v>
      </c>
      <c r="F34" s="7">
        <v>0</v>
      </c>
      <c r="G34" s="6">
        <v>0</v>
      </c>
      <c r="H34" s="7">
        <v>0</v>
      </c>
      <c r="I34" s="6">
        <v>0</v>
      </c>
      <c r="J34" s="7" t="e">
        <v>#DIV/0!</v>
      </c>
      <c r="K34" s="6">
        <v>0</v>
      </c>
      <c r="L34" s="8" t="e">
        <v>#DIV/0!</v>
      </c>
    </row>
    <row r="35" spans="2:12" x14ac:dyDescent="0.25">
      <c r="B35" s="9">
        <v>6</v>
      </c>
      <c r="C35" s="5" t="s">
        <v>52</v>
      </c>
      <c r="D35" s="4" t="s">
        <v>158</v>
      </c>
      <c r="E35" s="6">
        <v>137.95503978445132</v>
      </c>
      <c r="F35" s="7">
        <v>1940.5178905267931</v>
      </c>
      <c r="G35" s="6">
        <v>137.95503978445132</v>
      </c>
      <c r="H35" s="7">
        <v>1940.5178905267931</v>
      </c>
      <c r="I35" s="6">
        <v>0</v>
      </c>
      <c r="J35" s="7" t="e">
        <v>#DIV/0!</v>
      </c>
      <c r="K35" s="6">
        <v>0</v>
      </c>
      <c r="L35" s="8" t="e">
        <v>#DIV/0!</v>
      </c>
    </row>
    <row r="36" spans="2:12" x14ac:dyDescent="0.25">
      <c r="B36" s="9" t="s">
        <v>53</v>
      </c>
      <c r="C36" s="5" t="s">
        <v>54</v>
      </c>
      <c r="D36" s="4" t="s">
        <v>158</v>
      </c>
      <c r="E36" s="6">
        <v>0</v>
      </c>
      <c r="F36" s="7">
        <v>0</v>
      </c>
      <c r="G36" s="6">
        <v>0</v>
      </c>
      <c r="H36" s="7">
        <v>0</v>
      </c>
      <c r="I36" s="6">
        <v>0</v>
      </c>
      <c r="J36" s="7" t="e">
        <v>#DIV/0!</v>
      </c>
      <c r="K36" s="6">
        <v>0</v>
      </c>
      <c r="L36" s="8" t="e">
        <v>#DIV/0!</v>
      </c>
    </row>
    <row r="37" spans="2:12" ht="18" customHeight="1" x14ac:dyDescent="0.25">
      <c r="B37" s="9" t="s">
        <v>55</v>
      </c>
      <c r="C37" s="5" t="s">
        <v>56</v>
      </c>
      <c r="D37" s="4" t="s">
        <v>158</v>
      </c>
      <c r="E37" s="6">
        <v>6.7295141358268937</v>
      </c>
      <c r="F37" s="7">
        <v>94.659409293989896</v>
      </c>
      <c r="G37" s="6">
        <v>6.7295141358268937</v>
      </c>
      <c r="H37" s="7">
        <v>94.659409293989896</v>
      </c>
      <c r="I37" s="6">
        <v>0</v>
      </c>
      <c r="J37" s="7" t="e">
        <v>#DIV/0!</v>
      </c>
      <c r="K37" s="6">
        <v>0</v>
      </c>
      <c r="L37" s="8" t="e">
        <v>#DIV/0!</v>
      </c>
    </row>
    <row r="38" spans="2:12" x14ac:dyDescent="0.25">
      <c r="B38" s="9" t="s">
        <v>57</v>
      </c>
      <c r="C38" s="10" t="s">
        <v>58</v>
      </c>
      <c r="D38" s="4" t="s">
        <v>158</v>
      </c>
      <c r="E38" s="7">
        <v>1.2113125444488408</v>
      </c>
      <c r="F38" s="7">
        <v>17.038693672918182</v>
      </c>
      <c r="G38" s="7">
        <v>1.2113125444488408</v>
      </c>
      <c r="H38" s="7">
        <v>17.038693672918182</v>
      </c>
      <c r="I38" s="7">
        <v>0</v>
      </c>
      <c r="J38" s="7" t="e">
        <v>#DIV/0!</v>
      </c>
      <c r="K38" s="7">
        <v>0</v>
      </c>
      <c r="L38" s="8" t="e">
        <v>#DIV/0!</v>
      </c>
    </row>
    <row r="39" spans="2:12" x14ac:dyDescent="0.25">
      <c r="B39" s="9" t="s">
        <v>59</v>
      </c>
      <c r="C39" s="10" t="s">
        <v>60</v>
      </c>
      <c r="D39" s="4" t="s">
        <v>158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e">
        <v>#DIV/0!</v>
      </c>
      <c r="K39" s="7">
        <v>0</v>
      </c>
      <c r="L39" s="8" t="e">
        <v>#DIV/0!</v>
      </c>
    </row>
    <row r="40" spans="2:12" x14ac:dyDescent="0.25">
      <c r="B40" s="9" t="s">
        <v>61</v>
      </c>
      <c r="C40" s="10" t="s">
        <v>62</v>
      </c>
      <c r="D40" s="4" t="s">
        <v>158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 t="e">
        <v>#DIV/0!</v>
      </c>
      <c r="K40" s="7">
        <v>0</v>
      </c>
      <c r="L40" s="8" t="e">
        <v>#DIV/0!</v>
      </c>
    </row>
    <row r="41" spans="2:12" ht="21" customHeight="1" x14ac:dyDescent="0.25">
      <c r="B41" s="9" t="s">
        <v>63</v>
      </c>
      <c r="C41" s="10" t="s">
        <v>64</v>
      </c>
      <c r="D41" s="4" t="s">
        <v>158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 t="e">
        <v>#DIV/0!</v>
      </c>
      <c r="K41" s="7">
        <v>0</v>
      </c>
      <c r="L41" s="8" t="e">
        <v>#DIV/0!</v>
      </c>
    </row>
    <row r="42" spans="2:12" x14ac:dyDescent="0.25">
      <c r="B42" s="9" t="s">
        <v>65</v>
      </c>
      <c r="C42" s="10" t="s">
        <v>66</v>
      </c>
      <c r="D42" s="4" t="s">
        <v>158</v>
      </c>
      <c r="E42" s="7">
        <v>5.5182015913780527</v>
      </c>
      <c r="F42" s="7">
        <v>77.62071562107171</v>
      </c>
      <c r="G42" s="7">
        <v>5.5182015913780527</v>
      </c>
      <c r="H42" s="7">
        <v>77.62071562107171</v>
      </c>
      <c r="I42" s="7">
        <v>0</v>
      </c>
      <c r="J42" s="7" t="e">
        <v>#DIV/0!</v>
      </c>
      <c r="K42" s="7">
        <v>0</v>
      </c>
      <c r="L42" s="8" t="e">
        <v>#DIV/0!</v>
      </c>
    </row>
    <row r="43" spans="2:12" ht="42" customHeight="1" x14ac:dyDescent="0.25">
      <c r="B43" s="4">
        <v>9</v>
      </c>
      <c r="C43" s="5" t="s">
        <v>67</v>
      </c>
      <c r="D43" s="4" t="s">
        <v>158</v>
      </c>
      <c r="E43" s="6">
        <v>144.6845539202782</v>
      </c>
      <c r="F43" s="6">
        <v>2035.177299820783</v>
      </c>
      <c r="G43" s="6">
        <v>144.6845539202782</v>
      </c>
      <c r="H43" s="6">
        <v>2035.177299820783</v>
      </c>
      <c r="I43" s="6">
        <v>0</v>
      </c>
      <c r="J43" s="6" t="e">
        <v>#DIV/0!</v>
      </c>
      <c r="K43" s="6">
        <v>0</v>
      </c>
      <c r="L43" s="8" t="e">
        <v>#DIV/0!</v>
      </c>
    </row>
    <row r="44" spans="2:12" ht="18" customHeight="1" x14ac:dyDescent="0.25">
      <c r="B44" s="15">
        <v>10</v>
      </c>
      <c r="C44" s="16" t="s">
        <v>68</v>
      </c>
      <c r="D44" s="16" t="s">
        <v>159</v>
      </c>
      <c r="E44" s="17">
        <v>2035.177299820783</v>
      </c>
      <c r="F44" s="17"/>
      <c r="G44" s="17">
        <v>2035.177299820783</v>
      </c>
      <c r="H44" s="18"/>
      <c r="I44" s="17" t="e">
        <v>#DIV/0!</v>
      </c>
      <c r="J44" s="18"/>
      <c r="K44" s="17" t="e">
        <v>#DIV/0!</v>
      </c>
      <c r="L44" s="8"/>
    </row>
    <row r="45" spans="2:12" ht="18.75" customHeight="1" x14ac:dyDescent="0.25">
      <c r="B45" s="4">
        <v>11</v>
      </c>
      <c r="C45" s="10" t="s">
        <v>69</v>
      </c>
      <c r="D45" s="4" t="s">
        <v>160</v>
      </c>
      <c r="E45" s="7">
        <v>71.091866999999993</v>
      </c>
      <c r="F45" s="7"/>
      <c r="G45" s="7">
        <v>71.091866999999993</v>
      </c>
      <c r="H45" s="7"/>
      <c r="I45" s="7">
        <v>0</v>
      </c>
      <c r="J45" s="7"/>
      <c r="K45" s="7">
        <v>0</v>
      </c>
      <c r="L45" s="19"/>
    </row>
    <row r="46" spans="2:12" x14ac:dyDescent="0.25">
      <c r="D46" s="20"/>
    </row>
    <row r="47" spans="2:12" x14ac:dyDescent="0.25">
      <c r="D47" s="20"/>
    </row>
    <row r="48" spans="2:12" x14ac:dyDescent="0.25">
      <c r="D48" s="20"/>
      <c r="H48" s="84"/>
    </row>
    <row r="49" spans="2:26" x14ac:dyDescent="0.25">
      <c r="C49" s="2" t="s">
        <v>174</v>
      </c>
      <c r="D49" s="20"/>
      <c r="G49" s="89" t="s">
        <v>192</v>
      </c>
      <c r="H49" s="89"/>
    </row>
    <row r="50" spans="2:26" s="21" customFormat="1" x14ac:dyDescent="0.25">
      <c r="B50" s="2"/>
      <c r="C50" s="2"/>
      <c r="D50" s="20"/>
      <c r="E50" s="20"/>
      <c r="F50" s="20"/>
      <c r="G50" s="20"/>
      <c r="H50" s="20"/>
      <c r="I50" s="20"/>
      <c r="J50" s="20"/>
      <c r="K50" s="20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2:26" s="21" customFormat="1" ht="17.850000000000001" customHeight="1" x14ac:dyDescent="0.25">
      <c r="B51" s="82"/>
      <c r="C51" s="2"/>
      <c r="D51" s="20"/>
      <c r="E51" s="20"/>
      <c r="F51" s="20"/>
      <c r="G51" s="20"/>
      <c r="H51" s="20"/>
      <c r="I51" s="2"/>
      <c r="J51" s="2"/>
      <c r="K51" s="22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21" customFormat="1" ht="15.75" customHeight="1" x14ac:dyDescent="0.25">
      <c r="B52" s="82"/>
      <c r="C52" s="88" t="s">
        <v>190</v>
      </c>
      <c r="D52" s="20"/>
      <c r="E52" s="20"/>
      <c r="F52" s="20"/>
      <c r="G52" s="89" t="s">
        <v>191</v>
      </c>
      <c r="H52" s="20"/>
      <c r="I52" s="2"/>
      <c r="J52" s="2"/>
      <c r="K52" s="22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s="21" customFormat="1" x14ac:dyDescent="0.25">
      <c r="B53" s="2"/>
      <c r="C53" s="2"/>
      <c r="D53" s="2"/>
      <c r="E53" s="20"/>
      <c r="F53" s="20"/>
      <c r="G53" s="20"/>
      <c r="H53" s="20"/>
      <c r="I53" s="2"/>
      <c r="J53" s="2"/>
      <c r="K53" s="20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x14ac:dyDescent="0.25">
      <c r="B54" s="2"/>
      <c r="C54" s="2"/>
      <c r="D54" s="2"/>
      <c r="E54" s="20"/>
      <c r="F54" s="20"/>
      <c r="G54" s="20"/>
      <c r="H54" s="20"/>
      <c r="I54" s="20"/>
      <c r="J54" s="20"/>
      <c r="K54" s="20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8" spans="2:26" s="21" customFormat="1" ht="18" customHeight="1" x14ac:dyDescent="0.25">
      <c r="B58" s="2"/>
      <c r="C58" s="2"/>
      <c r="D58" s="2"/>
      <c r="E58" s="20"/>
      <c r="F58" s="20"/>
      <c r="G58" s="20"/>
      <c r="H58" s="20"/>
      <c r="I58" s="20"/>
      <c r="J58" s="20"/>
      <c r="K58" s="20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</sheetData>
  <mergeCells count="12">
    <mergeCell ref="K6:L6"/>
    <mergeCell ref="B2:K2"/>
    <mergeCell ref="B3:K3"/>
    <mergeCell ref="B4:J4"/>
    <mergeCell ref="K5:L5"/>
    <mergeCell ref="B6:B7"/>
    <mergeCell ref="C6:C7"/>
    <mergeCell ref="D6:D7"/>
    <mergeCell ref="E6:F6"/>
    <mergeCell ref="G6:H6"/>
    <mergeCell ref="I6:J6"/>
    <mergeCell ref="H5:I5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9FF2-6F40-473C-975A-9B12366F1018}">
  <sheetPr>
    <tabColor rgb="FF0070C0"/>
    <pageSetUpPr fitToPage="1"/>
  </sheetPr>
  <dimension ref="B1:L53"/>
  <sheetViews>
    <sheetView topLeftCell="A25" workbookViewId="0">
      <selection activeCell="I49" sqref="I49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7.5703125" style="11" customWidth="1"/>
    <col min="4" max="4" width="12.85546875" style="11" hidden="1" customWidth="1"/>
    <col min="5" max="5" width="23.42578125" style="11" customWidth="1"/>
    <col min="6" max="6" width="23.4257812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12" s="64" customFormat="1" ht="78.75" x14ac:dyDescent="0.25">
      <c r="F1" s="20" t="s">
        <v>203</v>
      </c>
    </row>
    <row r="2" spans="2:12" s="64" customFormat="1" ht="29.25" customHeight="1" x14ac:dyDescent="0.25">
      <c r="B2" s="62"/>
      <c r="C2" s="109" t="s">
        <v>143</v>
      </c>
      <c r="D2" s="109"/>
      <c r="E2" s="109"/>
      <c r="F2" s="109"/>
    </row>
    <row r="3" spans="2:12" s="64" customFormat="1" ht="32.25" customHeight="1" x14ac:dyDescent="0.25">
      <c r="B3" s="62"/>
      <c r="C3" s="113" t="s">
        <v>187</v>
      </c>
      <c r="D3" s="113"/>
      <c r="E3" s="113"/>
      <c r="F3" s="113"/>
    </row>
    <row r="4" spans="2:12" s="64" customFormat="1" ht="15.75" customHeight="1" x14ac:dyDescent="0.25">
      <c r="B4" s="62"/>
      <c r="C4" s="114" t="s">
        <v>2</v>
      </c>
      <c r="D4" s="114"/>
      <c r="E4" s="114"/>
      <c r="F4" s="114"/>
    </row>
    <row r="5" spans="2:12" x14ac:dyDescent="0.25">
      <c r="F5" s="76" t="s">
        <v>3</v>
      </c>
    </row>
    <row r="6" spans="2:12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12" x14ac:dyDescent="0.25">
      <c r="B7" s="104"/>
      <c r="C7" s="104"/>
      <c r="D7" s="104"/>
      <c r="E7" s="3" t="s">
        <v>10</v>
      </c>
      <c r="F7" s="3" t="s">
        <v>11</v>
      </c>
    </row>
    <row r="8" spans="2:12" s="57" customFormat="1" hidden="1" x14ac:dyDescent="0.25">
      <c r="B8" s="23" t="s">
        <v>82</v>
      </c>
      <c r="C8" s="23" t="s">
        <v>83</v>
      </c>
      <c r="D8" s="23" t="s">
        <v>120</v>
      </c>
      <c r="E8" s="15">
        <v>4</v>
      </c>
      <c r="F8" s="15">
        <v>5</v>
      </c>
    </row>
    <row r="9" spans="2:12" ht="15.75" customHeight="1" x14ac:dyDescent="0.25">
      <c r="B9" s="23" t="s">
        <v>82</v>
      </c>
      <c r="C9" s="24" t="s">
        <v>86</v>
      </c>
      <c r="D9" s="23" t="s">
        <v>157</v>
      </c>
      <c r="E9" s="18">
        <v>0.61738657498320126</v>
      </c>
      <c r="F9" s="18">
        <v>8.6843488719068436</v>
      </c>
    </row>
    <row r="10" spans="2:12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12" ht="18" customHeight="1" x14ac:dyDescent="0.25">
      <c r="B11" s="23" t="s">
        <v>99</v>
      </c>
      <c r="C11" s="25" t="s">
        <v>147</v>
      </c>
      <c r="D11" s="23" t="s">
        <v>157</v>
      </c>
      <c r="E11" s="18">
        <v>0.45111329999999999</v>
      </c>
      <c r="F11" s="18">
        <v>6.3454980019022438</v>
      </c>
      <c r="I11" s="109"/>
      <c r="J11" s="109"/>
      <c r="K11" s="109"/>
      <c r="L11" s="109"/>
    </row>
    <row r="12" spans="2:12" ht="17.25" customHeight="1" x14ac:dyDescent="0.25">
      <c r="B12" s="23" t="s">
        <v>101</v>
      </c>
      <c r="C12" s="25" t="s">
        <v>148</v>
      </c>
      <c r="D12" s="23" t="s">
        <v>157</v>
      </c>
      <c r="E12" s="18">
        <v>0.10523442599999999</v>
      </c>
      <c r="F12" s="18">
        <v>1.4802597039686691</v>
      </c>
      <c r="I12" s="113"/>
      <c r="J12" s="113"/>
      <c r="K12" s="113"/>
      <c r="L12" s="113"/>
    </row>
    <row r="13" spans="2:12" ht="20.25" customHeight="1" x14ac:dyDescent="0.25">
      <c r="B13" s="23" t="s">
        <v>149</v>
      </c>
      <c r="C13" s="58" t="s">
        <v>104</v>
      </c>
      <c r="D13" s="23" t="s">
        <v>157</v>
      </c>
      <c r="E13" s="18">
        <v>9.9244925999999997E-2</v>
      </c>
      <c r="F13" s="18">
        <v>1.3960095604184934</v>
      </c>
      <c r="I13" s="114"/>
      <c r="J13" s="114"/>
      <c r="K13" s="114"/>
      <c r="L13" s="114"/>
    </row>
    <row r="14" spans="2:12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12" ht="18.75" customHeight="1" x14ac:dyDescent="0.25">
      <c r="B15" s="23" t="s">
        <v>107</v>
      </c>
      <c r="C15" s="58" t="s">
        <v>108</v>
      </c>
      <c r="D15" s="23" t="s">
        <v>157</v>
      </c>
      <c r="E15" s="18">
        <v>5.9895E-3</v>
      </c>
      <c r="F15" s="18">
        <v>8.4250143550175724E-2</v>
      </c>
    </row>
    <row r="16" spans="2:12" x14ac:dyDescent="0.25">
      <c r="B16" s="23" t="s">
        <v>109</v>
      </c>
      <c r="C16" s="24" t="s">
        <v>110</v>
      </c>
      <c r="D16" s="23" t="s">
        <v>157</v>
      </c>
      <c r="E16" s="18">
        <v>6.1038848983201235E-2</v>
      </c>
      <c r="F16" s="18">
        <v>0.85859116603592978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4.415811191608475E-2</v>
      </c>
      <c r="F17" s="18">
        <v>0.62114154233823615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9.7147846215386458E-3</v>
      </c>
      <c r="F18" s="18">
        <v>0.13665113931441197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7.16595244557784E-3</v>
      </c>
      <c r="F19" s="18">
        <v>0.10079848438328172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5.5937928147694077E-2</v>
      </c>
      <c r="F20" s="18">
        <v>0.78684004947702502</v>
      </c>
    </row>
    <row r="21" spans="2:6" x14ac:dyDescent="0.25">
      <c r="B21" s="23" t="s">
        <v>117</v>
      </c>
      <c r="C21" s="25" t="s">
        <v>112</v>
      </c>
      <c r="D21" s="23" t="s">
        <v>157</v>
      </c>
      <c r="E21" s="18">
        <v>4.1837707125601788E-2</v>
      </c>
      <c r="F21" s="18">
        <v>0.58850201705353711</v>
      </c>
    </row>
    <row r="22" spans="2:6" ht="16.5" customHeight="1" x14ac:dyDescent="0.25">
      <c r="B22" s="23" t="s">
        <v>118</v>
      </c>
      <c r="C22" s="25" t="s">
        <v>104</v>
      </c>
      <c r="D22" s="23" t="s">
        <v>157</v>
      </c>
      <c r="E22" s="18">
        <v>9.2042955676323937E-3</v>
      </c>
      <c r="F22" s="18">
        <v>0.12947044375177819</v>
      </c>
    </row>
    <row r="23" spans="2:6" x14ac:dyDescent="0.25">
      <c r="B23" s="23" t="s">
        <v>119</v>
      </c>
      <c r="C23" s="25" t="s">
        <v>115</v>
      </c>
      <c r="D23" s="23" t="s">
        <v>157</v>
      </c>
      <c r="E23" s="18">
        <v>4.8959254544598957E-3</v>
      </c>
      <c r="F23" s="18">
        <v>6.8867588671709737E-2</v>
      </c>
    </row>
    <row r="24" spans="2:6" ht="18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x14ac:dyDescent="0.25">
      <c r="B30" s="23" t="s">
        <v>127</v>
      </c>
      <c r="C30" s="24" t="s">
        <v>128</v>
      </c>
      <c r="D30" s="23" t="s">
        <v>157</v>
      </c>
      <c r="E30" s="18">
        <v>0.67332450313089531</v>
      </c>
      <c r="F30" s="18">
        <v>9.4711889213838667</v>
      </c>
    </row>
    <row r="31" spans="2:6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x14ac:dyDescent="0.25">
      <c r="B32" s="23">
        <v>8</v>
      </c>
      <c r="C32" s="24" t="s">
        <v>129</v>
      </c>
      <c r="D32" s="23" t="s">
        <v>157</v>
      </c>
      <c r="E32" s="6">
        <v>3.2845097713702212E-2</v>
      </c>
      <c r="F32" s="18">
        <v>0.46200921567726183</v>
      </c>
    </row>
    <row r="33" spans="2:6" x14ac:dyDescent="0.25">
      <c r="B33" s="23" t="s">
        <v>130</v>
      </c>
      <c r="C33" s="25" t="s">
        <v>131</v>
      </c>
      <c r="D33" s="23" t="s">
        <v>162</v>
      </c>
      <c r="E33" s="7">
        <v>5.9121175884663977E-3</v>
      </c>
      <c r="F33" s="18">
        <v>8.3161658821907125E-2</v>
      </c>
    </row>
    <row r="34" spans="2:6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x14ac:dyDescent="0.25">
      <c r="B37" s="23" t="s">
        <v>139</v>
      </c>
      <c r="C37" s="10" t="s">
        <v>66</v>
      </c>
      <c r="D37" s="23" t="s">
        <v>157</v>
      </c>
      <c r="E37" s="7">
        <v>2.6932980125235814E-2</v>
      </c>
      <c r="F37" s="18">
        <v>0.37884755685535471</v>
      </c>
    </row>
    <row r="38" spans="2:6" ht="31.5" x14ac:dyDescent="0.25">
      <c r="B38" s="23">
        <v>9</v>
      </c>
      <c r="C38" s="24" t="s">
        <v>152</v>
      </c>
      <c r="D38" s="23" t="s">
        <v>157</v>
      </c>
      <c r="E38" s="18">
        <v>0.70616960084459757</v>
      </c>
      <c r="F38" s="17">
        <v>9.9331981370611313</v>
      </c>
    </row>
    <row r="39" spans="2:6" ht="31.5" x14ac:dyDescent="0.25">
      <c r="B39" s="23">
        <v>10</v>
      </c>
      <c r="C39" s="24" t="s">
        <v>153</v>
      </c>
      <c r="D39" s="23" t="s">
        <v>163</v>
      </c>
      <c r="E39" s="17">
        <v>9.9331981370611313</v>
      </c>
      <c r="F39" s="15"/>
    </row>
    <row r="40" spans="2:6" ht="31.5" x14ac:dyDescent="0.25">
      <c r="B40" s="23">
        <v>11</v>
      </c>
      <c r="C40" s="24" t="s">
        <v>154</v>
      </c>
      <c r="D40" s="23" t="s">
        <v>160</v>
      </c>
      <c r="E40" s="18">
        <v>71.091866999999993</v>
      </c>
      <c r="F40" s="15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82"/>
      <c r="D42" s="82"/>
      <c r="E42" s="57"/>
      <c r="F42" s="82"/>
    </row>
    <row r="43" spans="2:6" x14ac:dyDescent="0.25">
      <c r="B43" s="82"/>
      <c r="C43" s="2" t="s">
        <v>174</v>
      </c>
      <c r="D43" s="82"/>
      <c r="F43" s="82" t="s">
        <v>192</v>
      </c>
    </row>
    <row r="44" spans="2:6" x14ac:dyDescent="0.25">
      <c r="B44" s="82"/>
      <c r="C44" s="2"/>
      <c r="D44" s="82"/>
      <c r="F44" s="82"/>
    </row>
    <row r="45" spans="2:6" x14ac:dyDescent="0.25">
      <c r="B45" s="82"/>
      <c r="C45" s="2"/>
      <c r="D45" s="82"/>
      <c r="F45" s="82"/>
    </row>
    <row r="46" spans="2:6" x14ac:dyDescent="0.25">
      <c r="B46" s="82"/>
      <c r="C46" s="2"/>
      <c r="D46" s="82"/>
      <c r="F46" s="82"/>
    </row>
    <row r="47" spans="2:6" x14ac:dyDescent="0.25">
      <c r="B47" s="82"/>
      <c r="C47" s="88" t="s">
        <v>190</v>
      </c>
      <c r="D47" s="82"/>
      <c r="F47" s="82" t="s">
        <v>191</v>
      </c>
    </row>
    <row r="52" ht="18" customHeight="1" x14ac:dyDescent="0.25"/>
    <row r="53" ht="18" customHeight="1" x14ac:dyDescent="0.25"/>
  </sheetData>
  <mergeCells count="10">
    <mergeCell ref="I12:L12"/>
    <mergeCell ref="I13:L13"/>
    <mergeCell ref="C2:F2"/>
    <mergeCell ref="C3:F3"/>
    <mergeCell ref="C4:F4"/>
    <mergeCell ref="B6:B7"/>
    <mergeCell ref="C6:C7"/>
    <mergeCell ref="D6:D7"/>
    <mergeCell ref="E6:F6"/>
    <mergeCell ref="I11:L11"/>
  </mergeCells>
  <pageMargins left="0.70866141732283472" right="0.70866141732283472" top="0.74803149606299213" bottom="0.74803149606299213" header="0.31496062992125984" footer="0.31496062992125984"/>
  <pageSetup paperSize="9" scale="48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294B9-091C-4183-92A8-D50738B960D5}">
  <sheetPr>
    <tabColor theme="9" tint="0.39997558519241921"/>
    <pageSetUpPr fitToPage="1"/>
  </sheetPr>
  <dimension ref="B1:Y57"/>
  <sheetViews>
    <sheetView workbookViewId="0">
      <selection activeCell="N16" sqref="N16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5" width="12.85546875" style="20" customWidth="1"/>
    <col min="6" max="6" width="16.5703125" style="20" customWidth="1"/>
    <col min="7" max="7" width="18" style="20" customWidth="1"/>
    <col min="8" max="9" width="14.28515625" style="20" hidden="1" customWidth="1"/>
    <col min="10" max="10" width="13.28515625" style="20" hidden="1" customWidth="1"/>
    <col min="11" max="11" width="12.28515625" style="1" hidden="1" customWidth="1"/>
    <col min="12" max="16384" width="9.140625" style="2"/>
  </cols>
  <sheetData>
    <row r="1" spans="2:14" ht="126" x14ac:dyDescent="0.25">
      <c r="G1" s="20" t="s">
        <v>204</v>
      </c>
    </row>
    <row r="2" spans="2:14" ht="24" customHeight="1" x14ac:dyDescent="0.25">
      <c r="B2" s="95" t="s">
        <v>0</v>
      </c>
      <c r="C2" s="95"/>
      <c r="D2" s="95"/>
      <c r="E2" s="95"/>
      <c r="F2" s="95"/>
      <c r="G2" s="95"/>
      <c r="H2" s="95"/>
      <c r="I2" s="95"/>
      <c r="J2" s="95"/>
    </row>
    <row r="3" spans="2:14" ht="60" customHeight="1" x14ac:dyDescent="0.25">
      <c r="B3" s="123" t="s">
        <v>167</v>
      </c>
      <c r="C3" s="123"/>
      <c r="D3" s="123"/>
      <c r="E3" s="123"/>
      <c r="F3" s="123"/>
      <c r="G3" s="123"/>
      <c r="H3" s="123"/>
      <c r="I3" s="123"/>
      <c r="J3" s="123"/>
    </row>
    <row r="4" spans="2:14" ht="18" customHeight="1" x14ac:dyDescent="0.25">
      <c r="B4" s="95" t="s">
        <v>2</v>
      </c>
      <c r="C4" s="95"/>
      <c r="D4" s="95"/>
      <c r="E4" s="95"/>
      <c r="F4" s="95"/>
      <c r="G4" s="95"/>
      <c r="H4" s="95"/>
      <c r="I4" s="95"/>
      <c r="J4" s="124" t="s">
        <v>3</v>
      </c>
      <c r="K4" s="124"/>
    </row>
    <row r="5" spans="2:14" ht="18" customHeight="1" x14ac:dyDescent="0.25">
      <c r="B5" s="67"/>
      <c r="C5" s="67"/>
      <c r="D5" s="67"/>
      <c r="E5" s="67"/>
      <c r="F5" s="67"/>
      <c r="G5" s="97" t="s">
        <v>71</v>
      </c>
      <c r="H5" s="97"/>
      <c r="I5" s="67"/>
      <c r="J5" s="68"/>
      <c r="K5" s="68"/>
    </row>
    <row r="6" spans="2:14" ht="47.25" customHeight="1" x14ac:dyDescent="0.25">
      <c r="B6" s="94" t="s">
        <v>4</v>
      </c>
      <c r="C6" s="94" t="s">
        <v>5</v>
      </c>
      <c r="D6" s="111" t="s">
        <v>6</v>
      </c>
      <c r="E6" s="112"/>
      <c r="F6" s="111" t="s">
        <v>7</v>
      </c>
      <c r="G6" s="112"/>
      <c r="H6" s="111" t="s">
        <v>8</v>
      </c>
      <c r="I6" s="112"/>
      <c r="J6" s="94" t="s">
        <v>9</v>
      </c>
      <c r="K6" s="94"/>
    </row>
    <row r="7" spans="2:14" ht="27" customHeight="1" x14ac:dyDescent="0.25">
      <c r="B7" s="94"/>
      <c r="C7" s="94"/>
      <c r="D7" s="3" t="s">
        <v>10</v>
      </c>
      <c r="E7" s="3" t="s">
        <v>11</v>
      </c>
      <c r="F7" s="3" t="s">
        <v>10</v>
      </c>
      <c r="G7" s="3" t="s">
        <v>11</v>
      </c>
      <c r="H7" s="3" t="s">
        <v>10</v>
      </c>
      <c r="I7" s="3" t="s">
        <v>11</v>
      </c>
      <c r="J7" s="3" t="s">
        <v>10</v>
      </c>
      <c r="K7" s="3" t="s">
        <v>11</v>
      </c>
    </row>
    <row r="8" spans="2:14" ht="20.25" customHeight="1" x14ac:dyDescent="0.25">
      <c r="B8" s="4">
        <v>1</v>
      </c>
      <c r="C8" s="5" t="s">
        <v>12</v>
      </c>
      <c r="D8" s="6">
        <v>695.38869485335954</v>
      </c>
      <c r="E8" s="7">
        <v>1758.5374406733295</v>
      </c>
      <c r="F8" s="6">
        <v>695.38869485335954</v>
      </c>
      <c r="G8" s="7">
        <v>1758.5374406733295</v>
      </c>
      <c r="H8" s="6">
        <v>0</v>
      </c>
      <c r="I8" s="7" t="e">
        <v>#DIV/0!</v>
      </c>
      <c r="J8" s="6">
        <v>0</v>
      </c>
      <c r="K8" s="8" t="e">
        <v>#DIV/0!</v>
      </c>
    </row>
    <row r="9" spans="2:14" ht="17.25" customHeight="1" x14ac:dyDescent="0.25">
      <c r="B9" s="9" t="s">
        <v>13</v>
      </c>
      <c r="C9" s="10" t="s">
        <v>14</v>
      </c>
      <c r="D9" s="7">
        <v>459.50912471342707</v>
      </c>
      <c r="E9" s="7">
        <v>1162.0321212009246</v>
      </c>
      <c r="F9" s="7">
        <v>459.50912471342707</v>
      </c>
      <c r="G9" s="7">
        <v>1162.0321212009246</v>
      </c>
      <c r="H9" s="7">
        <v>0</v>
      </c>
      <c r="I9" s="7" t="e">
        <v>#DIV/0!</v>
      </c>
      <c r="J9" s="7">
        <v>0</v>
      </c>
      <c r="K9" s="8" t="e">
        <v>#DIV/0!</v>
      </c>
    </row>
    <row r="10" spans="2:14" x14ac:dyDescent="0.25">
      <c r="B10" s="9" t="s">
        <v>15</v>
      </c>
      <c r="C10" s="10" t="s">
        <v>16</v>
      </c>
      <c r="D10" s="7">
        <v>363.30659581212711</v>
      </c>
      <c r="E10" s="7">
        <v>918.74983862647298</v>
      </c>
      <c r="F10" s="7">
        <v>363.30659581212711</v>
      </c>
      <c r="G10" s="7">
        <v>918.74983862647298</v>
      </c>
      <c r="H10" s="7">
        <v>0</v>
      </c>
      <c r="I10" s="7" t="e">
        <v>#DIV/0!</v>
      </c>
      <c r="J10" s="7">
        <v>0</v>
      </c>
      <c r="K10" s="8" t="e">
        <v>#DIV/0!</v>
      </c>
      <c r="L10" s="11"/>
      <c r="M10" s="12"/>
      <c r="N10" s="12"/>
    </row>
    <row r="11" spans="2:14" x14ac:dyDescent="0.25">
      <c r="B11" s="9" t="s">
        <v>17</v>
      </c>
      <c r="C11" s="10" t="s">
        <v>18</v>
      </c>
      <c r="D11" s="7">
        <v>51.877510000000001</v>
      </c>
      <c r="E11" s="7">
        <v>131.19072015276711</v>
      </c>
      <c r="F11" s="7">
        <v>51.877510000000001</v>
      </c>
      <c r="G11" s="7">
        <v>131.19072015276711</v>
      </c>
      <c r="H11" s="7">
        <v>0</v>
      </c>
      <c r="I11" s="7" t="e">
        <v>#DIV/0!</v>
      </c>
      <c r="J11" s="7">
        <v>0</v>
      </c>
      <c r="K11" s="8" t="e">
        <v>#DIV/0!</v>
      </c>
    </row>
    <row r="12" spans="2:14" ht="18" customHeight="1" x14ac:dyDescent="0.25">
      <c r="B12" s="9" t="s">
        <v>19</v>
      </c>
      <c r="C12" s="10" t="s">
        <v>20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 t="e">
        <v>#DIV/0!</v>
      </c>
      <c r="J12" s="7">
        <v>0</v>
      </c>
      <c r="K12" s="8" t="e">
        <v>#DIV/0!</v>
      </c>
    </row>
    <row r="13" spans="2:14" ht="21.75" customHeight="1" x14ac:dyDescent="0.25">
      <c r="B13" s="9" t="s">
        <v>21</v>
      </c>
      <c r="C13" s="10" t="s">
        <v>22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 t="e">
        <v>#DIV/0!</v>
      </c>
      <c r="J13" s="7">
        <v>0</v>
      </c>
      <c r="K13" s="8" t="e">
        <v>#DIV/0!</v>
      </c>
    </row>
    <row r="14" spans="2:14" ht="23.25" customHeight="1" x14ac:dyDescent="0.25">
      <c r="B14" s="9" t="s">
        <v>23</v>
      </c>
      <c r="C14" s="10" t="s">
        <v>24</v>
      </c>
      <c r="D14" s="7">
        <v>44.325018901299991</v>
      </c>
      <c r="E14" s="7">
        <v>112.09156242168446</v>
      </c>
      <c r="F14" s="7">
        <v>44.325018901299991</v>
      </c>
      <c r="G14" s="7">
        <v>112.09156242168446</v>
      </c>
      <c r="H14" s="7">
        <v>0</v>
      </c>
      <c r="I14" s="7" t="e">
        <v>#DIV/0!</v>
      </c>
      <c r="J14" s="7">
        <v>0</v>
      </c>
      <c r="K14" s="8" t="e">
        <v>#DIV/0!</v>
      </c>
    </row>
    <row r="15" spans="2:14" x14ac:dyDescent="0.25">
      <c r="B15" s="9" t="s">
        <v>25</v>
      </c>
      <c r="C15" s="10" t="s">
        <v>26</v>
      </c>
      <c r="D15" s="7">
        <v>98.2199965824</v>
      </c>
      <c r="E15" s="7">
        <v>248.38416656943213</v>
      </c>
      <c r="F15" s="7">
        <v>98.2199965824</v>
      </c>
      <c r="G15" s="7">
        <v>248.38416656943213</v>
      </c>
      <c r="H15" s="7">
        <v>0</v>
      </c>
      <c r="I15" s="7" t="e">
        <v>#DIV/0!</v>
      </c>
      <c r="J15" s="7">
        <v>0</v>
      </c>
      <c r="K15" s="8" t="e">
        <v>#DIV/0!</v>
      </c>
    </row>
    <row r="16" spans="2:14" x14ac:dyDescent="0.25">
      <c r="B16" s="9" t="s">
        <v>27</v>
      </c>
      <c r="C16" s="10" t="s">
        <v>28</v>
      </c>
      <c r="D16" s="7">
        <v>68.116052581461332</v>
      </c>
      <c r="E16" s="7">
        <v>172.25564588827922</v>
      </c>
      <c r="F16" s="7">
        <v>68.116052581461332</v>
      </c>
      <c r="G16" s="7">
        <v>172.25564588827922</v>
      </c>
      <c r="H16" s="7">
        <v>0</v>
      </c>
      <c r="I16" s="7" t="e">
        <v>#DIV/0!</v>
      </c>
      <c r="J16" s="7">
        <v>0</v>
      </c>
      <c r="K16" s="8" t="e">
        <v>#DIV/0!</v>
      </c>
    </row>
    <row r="17" spans="2:11" ht="17.25" customHeight="1" x14ac:dyDescent="0.25">
      <c r="B17" s="9" t="s">
        <v>29</v>
      </c>
      <c r="C17" s="10" t="s">
        <v>30</v>
      </c>
      <c r="D17" s="7">
        <v>21.608399248127999</v>
      </c>
      <c r="E17" s="7">
        <v>54.644516645275061</v>
      </c>
      <c r="F17" s="7">
        <v>21.608399248127999</v>
      </c>
      <c r="G17" s="7">
        <v>54.644516645275061</v>
      </c>
      <c r="H17" s="7">
        <v>0</v>
      </c>
      <c r="I17" s="7" t="e">
        <v>#DIV/0!</v>
      </c>
      <c r="J17" s="7">
        <v>0</v>
      </c>
      <c r="K17" s="8" t="e">
        <v>#DIV/0!</v>
      </c>
    </row>
    <row r="18" spans="2:11" x14ac:dyDescent="0.25">
      <c r="B18" s="9" t="s">
        <v>31</v>
      </c>
      <c r="C18" s="10" t="s">
        <v>32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 t="e">
        <v>#DIV/0!</v>
      </c>
      <c r="J18" s="7">
        <v>0</v>
      </c>
      <c r="K18" s="8" t="e">
        <v>#DIV/0!</v>
      </c>
    </row>
    <row r="19" spans="2:11" x14ac:dyDescent="0.25">
      <c r="B19" s="9" t="s">
        <v>33</v>
      </c>
      <c r="C19" s="10" t="s">
        <v>34</v>
      </c>
      <c r="D19" s="7">
        <v>46.507653333333337</v>
      </c>
      <c r="E19" s="7">
        <v>117.61112924300416</v>
      </c>
      <c r="F19" s="7">
        <v>46.507653333333337</v>
      </c>
      <c r="G19" s="7">
        <v>117.61112924300416</v>
      </c>
      <c r="H19" s="7">
        <v>0</v>
      </c>
      <c r="I19" s="7" t="e">
        <v>#DIV/0!</v>
      </c>
      <c r="J19" s="7">
        <v>0</v>
      </c>
      <c r="K19" s="8" t="e">
        <v>#DIV/0!</v>
      </c>
    </row>
    <row r="20" spans="2:11" ht="19.5" customHeight="1" x14ac:dyDescent="0.25">
      <c r="B20" s="9" t="s">
        <v>35</v>
      </c>
      <c r="C20" s="13" t="s">
        <v>36</v>
      </c>
      <c r="D20" s="7">
        <v>69.543520976071093</v>
      </c>
      <c r="E20" s="7">
        <v>175.86550701469349</v>
      </c>
      <c r="F20" s="7">
        <v>69.543520976071093</v>
      </c>
      <c r="G20" s="7">
        <v>175.86550701469349</v>
      </c>
      <c r="H20" s="7">
        <v>0</v>
      </c>
      <c r="I20" s="7" t="e">
        <v>#DIV/0!</v>
      </c>
      <c r="J20" s="7">
        <v>0</v>
      </c>
      <c r="K20" s="8" t="e">
        <v>#DIV/0!</v>
      </c>
    </row>
    <row r="21" spans="2:11" x14ac:dyDescent="0.25">
      <c r="B21" s="9" t="s">
        <v>37</v>
      </c>
      <c r="C21" s="10" t="s">
        <v>38</v>
      </c>
      <c r="D21" s="7">
        <v>50.310755092139644</v>
      </c>
      <c r="E21" s="7">
        <v>127.22862357825763</v>
      </c>
      <c r="F21" s="7">
        <v>50.310755092139644</v>
      </c>
      <c r="G21" s="7">
        <v>127.22862357825763</v>
      </c>
      <c r="H21" s="7">
        <v>0</v>
      </c>
      <c r="I21" s="7" t="e">
        <v>#DIV/0!</v>
      </c>
      <c r="J21" s="7">
        <v>0</v>
      </c>
      <c r="K21" s="8" t="e">
        <v>#DIV/0!</v>
      </c>
    </row>
    <row r="22" spans="2:11" ht="15" customHeight="1" x14ac:dyDescent="0.25">
      <c r="B22" s="9" t="s">
        <v>39</v>
      </c>
      <c r="C22" s="10" t="s">
        <v>30</v>
      </c>
      <c r="D22" s="7">
        <v>11.068366120270722</v>
      </c>
      <c r="E22" s="7">
        <v>27.990297187216676</v>
      </c>
      <c r="F22" s="7">
        <v>11.068366120270722</v>
      </c>
      <c r="G22" s="7">
        <v>27.990297187216676</v>
      </c>
      <c r="H22" s="7">
        <v>0</v>
      </c>
      <c r="I22" s="7" t="e">
        <v>#DIV/0!</v>
      </c>
      <c r="J22" s="7">
        <v>0</v>
      </c>
      <c r="K22" s="8" t="e">
        <v>#DIV/0!</v>
      </c>
    </row>
    <row r="23" spans="2:11" x14ac:dyDescent="0.25">
      <c r="B23" s="9" t="s">
        <v>40</v>
      </c>
      <c r="C23" s="10" t="s">
        <v>41</v>
      </c>
      <c r="D23" s="7">
        <v>8.1643997636607271</v>
      </c>
      <c r="E23" s="7">
        <v>20.646586249219215</v>
      </c>
      <c r="F23" s="7">
        <v>8.1643997636607271</v>
      </c>
      <c r="G23" s="7">
        <v>20.646586249219215</v>
      </c>
      <c r="H23" s="7">
        <v>0</v>
      </c>
      <c r="I23" s="7" t="e">
        <v>#DIV/0!</v>
      </c>
      <c r="J23" s="7">
        <v>0</v>
      </c>
      <c r="K23" s="8" t="e">
        <v>#DIV/0!</v>
      </c>
    </row>
    <row r="24" spans="2:11" ht="18.75" customHeight="1" x14ac:dyDescent="0.25">
      <c r="B24" s="9">
        <v>2</v>
      </c>
      <c r="C24" s="5" t="s">
        <v>42</v>
      </c>
      <c r="D24" s="6">
        <v>63.086660755002171</v>
      </c>
      <c r="E24" s="7">
        <v>159.53704132064252</v>
      </c>
      <c r="F24" s="6">
        <v>63.086660755002171</v>
      </c>
      <c r="G24" s="7">
        <v>159.53704132064252</v>
      </c>
      <c r="H24" s="6">
        <v>0</v>
      </c>
      <c r="I24" s="7" t="e">
        <v>#DIV/0!</v>
      </c>
      <c r="J24" s="6">
        <v>0</v>
      </c>
      <c r="K24" s="8" t="e">
        <v>#DIV/0!</v>
      </c>
    </row>
    <row r="25" spans="2:11" x14ac:dyDescent="0.25">
      <c r="B25" s="9" t="s">
        <v>43</v>
      </c>
      <c r="C25" s="10" t="s">
        <v>38</v>
      </c>
      <c r="D25" s="7">
        <v>47.13817675961149</v>
      </c>
      <c r="E25" s="7">
        <v>119.20563180040564</v>
      </c>
      <c r="F25" s="7">
        <v>47.13817675961149</v>
      </c>
      <c r="G25" s="7">
        <v>119.20563180040564</v>
      </c>
      <c r="H25" s="7">
        <v>0</v>
      </c>
      <c r="I25" s="7" t="e">
        <v>#DIV/0!</v>
      </c>
      <c r="J25" s="7">
        <v>0</v>
      </c>
      <c r="K25" s="8" t="e">
        <v>#DIV/0!</v>
      </c>
    </row>
    <row r="26" spans="2:11" ht="18" customHeight="1" x14ac:dyDescent="0.25">
      <c r="B26" s="9" t="s">
        <v>44</v>
      </c>
      <c r="C26" s="10" t="s">
        <v>30</v>
      </c>
      <c r="D26" s="7">
        <v>10.370398887114527</v>
      </c>
      <c r="E26" s="7">
        <v>26.225238996089239</v>
      </c>
      <c r="F26" s="7">
        <v>10.370398887114527</v>
      </c>
      <c r="G26" s="7">
        <v>26.225238996089239</v>
      </c>
      <c r="H26" s="7">
        <v>0</v>
      </c>
      <c r="I26" s="7" t="e">
        <v>#DIV/0!</v>
      </c>
      <c r="J26" s="7">
        <v>0</v>
      </c>
      <c r="K26" s="8" t="e">
        <v>#DIV/0!</v>
      </c>
    </row>
    <row r="27" spans="2:11" x14ac:dyDescent="0.25">
      <c r="B27" s="9" t="s">
        <v>45</v>
      </c>
      <c r="C27" s="10" t="s">
        <v>41</v>
      </c>
      <c r="D27" s="7">
        <v>5.578085108276154</v>
      </c>
      <c r="E27" s="7">
        <v>14.106170524147641</v>
      </c>
      <c r="F27" s="7">
        <v>5.578085108276154</v>
      </c>
      <c r="G27" s="7">
        <v>14.106170524147641</v>
      </c>
      <c r="H27" s="7">
        <v>0</v>
      </c>
      <c r="I27" s="7" t="e">
        <v>#DIV/0!</v>
      </c>
      <c r="J27" s="7">
        <v>0</v>
      </c>
      <c r="K27" s="8" t="e">
        <v>#DIV/0!</v>
      </c>
    </row>
    <row r="28" spans="2:11" x14ac:dyDescent="0.25">
      <c r="B28" s="9">
        <v>3</v>
      </c>
      <c r="C28" s="5" t="s">
        <v>46</v>
      </c>
      <c r="D28" s="6">
        <v>0</v>
      </c>
      <c r="E28" s="7">
        <v>0</v>
      </c>
      <c r="F28" s="6">
        <v>0</v>
      </c>
      <c r="G28" s="7">
        <v>0</v>
      </c>
      <c r="H28" s="6">
        <v>0</v>
      </c>
      <c r="I28" s="7" t="e">
        <v>#DIV/0!</v>
      </c>
      <c r="J28" s="6">
        <v>0</v>
      </c>
      <c r="K28" s="8" t="e">
        <v>#DIV/0!</v>
      </c>
    </row>
    <row r="29" spans="2:11" x14ac:dyDescent="0.25">
      <c r="B29" s="9" t="s">
        <v>47</v>
      </c>
      <c r="C29" s="10" t="s">
        <v>38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 t="e">
        <v>#DIV/0!</v>
      </c>
      <c r="J29" s="7">
        <v>0</v>
      </c>
      <c r="K29" s="8" t="e">
        <v>#DIV/0!</v>
      </c>
    </row>
    <row r="30" spans="2:11" ht="18.75" customHeight="1" x14ac:dyDescent="0.25">
      <c r="B30" s="9" t="s">
        <v>48</v>
      </c>
      <c r="C30" s="10" t="s">
        <v>30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 t="e">
        <v>#DIV/0!</v>
      </c>
      <c r="J30" s="7">
        <v>0</v>
      </c>
      <c r="K30" s="8" t="e">
        <v>#DIV/0!</v>
      </c>
    </row>
    <row r="31" spans="2:11" x14ac:dyDescent="0.25">
      <c r="B31" s="9" t="s">
        <v>49</v>
      </c>
      <c r="C31" s="10" t="s">
        <v>41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 t="e">
        <v>#DIV/0!</v>
      </c>
      <c r="J31" s="7">
        <v>0</v>
      </c>
      <c r="K31" s="8" t="e">
        <v>#DIV/0!</v>
      </c>
    </row>
    <row r="32" spans="2:11" x14ac:dyDescent="0.25">
      <c r="B32" s="9">
        <v>4</v>
      </c>
      <c r="C32" s="5" t="s">
        <v>50</v>
      </c>
      <c r="D32" s="6">
        <v>0</v>
      </c>
      <c r="E32" s="7">
        <v>0</v>
      </c>
      <c r="F32" s="6">
        <v>0</v>
      </c>
      <c r="G32" s="7">
        <v>0</v>
      </c>
      <c r="H32" s="6">
        <v>0</v>
      </c>
      <c r="I32" s="7" t="e">
        <v>#DIV/0!</v>
      </c>
      <c r="J32" s="6">
        <v>0</v>
      </c>
      <c r="K32" s="8" t="e">
        <v>#DIV/0!</v>
      </c>
    </row>
    <row r="33" spans="2:11" x14ac:dyDescent="0.25">
      <c r="B33" s="9">
        <v>5</v>
      </c>
      <c r="C33" s="5" t="s">
        <v>51</v>
      </c>
      <c r="D33" s="6">
        <v>0</v>
      </c>
      <c r="E33" s="7">
        <v>0</v>
      </c>
      <c r="F33" s="6">
        <v>0</v>
      </c>
      <c r="G33" s="7">
        <v>0</v>
      </c>
      <c r="H33" s="6">
        <v>0</v>
      </c>
      <c r="I33" s="7" t="e">
        <v>#DIV/0!</v>
      </c>
      <c r="J33" s="6">
        <v>0</v>
      </c>
      <c r="K33" s="8" t="e">
        <v>#DIV/0!</v>
      </c>
    </row>
    <row r="34" spans="2:11" x14ac:dyDescent="0.25">
      <c r="B34" s="9">
        <v>6</v>
      </c>
      <c r="C34" s="5" t="s">
        <v>52</v>
      </c>
      <c r="D34" s="6">
        <v>758.47535560836172</v>
      </c>
      <c r="E34" s="7">
        <v>1918.0744819939719</v>
      </c>
      <c r="F34" s="6">
        <v>758.47535560836172</v>
      </c>
      <c r="G34" s="7">
        <v>1918.0744819939719</v>
      </c>
      <c r="H34" s="6">
        <v>0</v>
      </c>
      <c r="I34" s="7" t="e">
        <v>#DIV/0!</v>
      </c>
      <c r="J34" s="6">
        <v>0</v>
      </c>
      <c r="K34" s="8" t="e">
        <v>#DIV/0!</v>
      </c>
    </row>
    <row r="35" spans="2:11" x14ac:dyDescent="0.25">
      <c r="B35" s="9" t="s">
        <v>53</v>
      </c>
      <c r="C35" s="5" t="s">
        <v>54</v>
      </c>
      <c r="D35" s="6">
        <v>0</v>
      </c>
      <c r="E35" s="7">
        <v>0</v>
      </c>
      <c r="F35" s="6">
        <v>0</v>
      </c>
      <c r="G35" s="7">
        <v>0</v>
      </c>
      <c r="H35" s="6">
        <v>0</v>
      </c>
      <c r="I35" s="7" t="e">
        <v>#DIV/0!</v>
      </c>
      <c r="J35" s="6">
        <v>0</v>
      </c>
      <c r="K35" s="8" t="e">
        <v>#DIV/0!</v>
      </c>
    </row>
    <row r="36" spans="2:11" ht="18" customHeight="1" x14ac:dyDescent="0.25">
      <c r="B36" s="9" t="s">
        <v>55</v>
      </c>
      <c r="C36" s="5" t="s">
        <v>56</v>
      </c>
      <c r="D36" s="6">
        <v>36.998797834554232</v>
      </c>
      <c r="E36" s="7">
        <v>93.564608877754736</v>
      </c>
      <c r="F36" s="6">
        <v>36.998797834554232</v>
      </c>
      <c r="G36" s="7">
        <v>93.564608877754736</v>
      </c>
      <c r="H36" s="6">
        <v>0</v>
      </c>
      <c r="I36" s="7" t="e">
        <v>#DIV/0!</v>
      </c>
      <c r="J36" s="6">
        <v>0</v>
      </c>
      <c r="K36" s="8" t="e">
        <v>#DIV/0!</v>
      </c>
    </row>
    <row r="37" spans="2:11" x14ac:dyDescent="0.25">
      <c r="B37" s="9" t="s">
        <v>57</v>
      </c>
      <c r="C37" s="10" t="s">
        <v>58</v>
      </c>
      <c r="D37" s="7">
        <v>6.6597836102197618</v>
      </c>
      <c r="E37" s="7">
        <v>16.841629597995851</v>
      </c>
      <c r="F37" s="7">
        <v>6.6597836102197618</v>
      </c>
      <c r="G37" s="7">
        <v>16.841629597995851</v>
      </c>
      <c r="H37" s="7">
        <v>0</v>
      </c>
      <c r="I37" s="7" t="e">
        <v>#DIV/0!</v>
      </c>
      <c r="J37" s="7">
        <v>0</v>
      </c>
      <c r="K37" s="8" t="e">
        <v>#DIV/0!</v>
      </c>
    </row>
    <row r="38" spans="2:11" x14ac:dyDescent="0.25">
      <c r="B38" s="9" t="s">
        <v>59</v>
      </c>
      <c r="C38" s="10" t="s">
        <v>60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 t="e">
        <v>#DIV/0!</v>
      </c>
      <c r="J38" s="7">
        <v>0</v>
      </c>
      <c r="K38" s="8" t="e">
        <v>#DIV/0!</v>
      </c>
    </row>
    <row r="39" spans="2:11" x14ac:dyDescent="0.25">
      <c r="B39" s="9" t="s">
        <v>61</v>
      </c>
      <c r="C39" s="10" t="s">
        <v>62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 t="e">
        <v>#DIV/0!</v>
      </c>
      <c r="J39" s="7">
        <v>0</v>
      </c>
      <c r="K39" s="8" t="e">
        <v>#DIV/0!</v>
      </c>
    </row>
    <row r="40" spans="2:11" ht="21" customHeight="1" x14ac:dyDescent="0.25">
      <c r="B40" s="9" t="s">
        <v>63</v>
      </c>
      <c r="C40" s="10" t="s">
        <v>64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 t="e">
        <v>#DIV/0!</v>
      </c>
      <c r="J40" s="7">
        <v>0</v>
      </c>
      <c r="K40" s="8" t="e">
        <v>#DIV/0!</v>
      </c>
    </row>
    <row r="41" spans="2:11" x14ac:dyDescent="0.25">
      <c r="B41" s="9" t="s">
        <v>65</v>
      </c>
      <c r="C41" s="10" t="s">
        <v>66</v>
      </c>
      <c r="D41" s="7">
        <v>30.33901422433447</v>
      </c>
      <c r="E41" s="7">
        <v>76.722979279758874</v>
      </c>
      <c r="F41" s="7">
        <v>30.33901422433447</v>
      </c>
      <c r="G41" s="7">
        <v>76.722979279758874</v>
      </c>
      <c r="H41" s="7">
        <v>0</v>
      </c>
      <c r="I41" s="7" t="e">
        <v>#DIV/0!</v>
      </c>
      <c r="J41" s="7">
        <v>0</v>
      </c>
      <c r="K41" s="8" t="e">
        <v>#DIV/0!</v>
      </c>
    </row>
    <row r="42" spans="2:11" ht="42" customHeight="1" x14ac:dyDescent="0.25">
      <c r="B42" s="4">
        <v>9</v>
      </c>
      <c r="C42" s="5" t="s">
        <v>67</v>
      </c>
      <c r="D42" s="6">
        <v>795.47415344291596</v>
      </c>
      <c r="E42" s="6">
        <v>2011.6290908717267</v>
      </c>
      <c r="F42" s="6">
        <v>795.47415344291596</v>
      </c>
      <c r="G42" s="6">
        <v>2011.6290908717267</v>
      </c>
      <c r="H42" s="6">
        <v>0</v>
      </c>
      <c r="I42" s="6" t="e">
        <v>#DIV/0!</v>
      </c>
      <c r="J42" s="6">
        <v>0</v>
      </c>
      <c r="K42" s="8" t="e">
        <v>#DIV/0!</v>
      </c>
    </row>
    <row r="43" spans="2:11" ht="18" customHeight="1" x14ac:dyDescent="0.25">
      <c r="B43" s="15">
        <v>10</v>
      </c>
      <c r="C43" s="16" t="s">
        <v>68</v>
      </c>
      <c r="D43" s="17">
        <v>2011.6290908717267</v>
      </c>
      <c r="E43" s="17"/>
      <c r="F43" s="17">
        <v>2011.6290908717267</v>
      </c>
      <c r="G43" s="18"/>
      <c r="H43" s="17" t="e">
        <v>#DIV/0!</v>
      </c>
      <c r="I43" s="18"/>
      <c r="J43" s="17" t="e">
        <v>#DIV/0!</v>
      </c>
      <c r="K43" s="8"/>
    </row>
    <row r="44" spans="2:11" ht="18.75" customHeight="1" x14ac:dyDescent="0.25">
      <c r="B44" s="4">
        <v>11</v>
      </c>
      <c r="C44" s="10" t="s">
        <v>69</v>
      </c>
      <c r="D44" s="7">
        <v>395.43582000000009</v>
      </c>
      <c r="E44" s="7"/>
      <c r="F44" s="7">
        <v>395.43582000000009</v>
      </c>
      <c r="G44" s="7"/>
      <c r="H44" s="7">
        <v>0</v>
      </c>
      <c r="I44" s="7"/>
      <c r="J44" s="7">
        <v>0</v>
      </c>
      <c r="K44" s="19"/>
    </row>
    <row r="47" spans="2:11" x14ac:dyDescent="0.25">
      <c r="H47" s="84"/>
    </row>
    <row r="48" spans="2:11" x14ac:dyDescent="0.25">
      <c r="C48" s="2" t="s">
        <v>174</v>
      </c>
      <c r="G48" s="89" t="s">
        <v>192</v>
      </c>
      <c r="H48" s="89"/>
    </row>
    <row r="49" spans="2:25" s="21" customFormat="1" x14ac:dyDescent="0.25">
      <c r="B49" s="2"/>
      <c r="C49" s="2"/>
      <c r="D49" s="20"/>
      <c r="E49" s="20"/>
      <c r="F49" s="20"/>
      <c r="G49" s="20"/>
      <c r="H49" s="20"/>
      <c r="I49" s="20"/>
      <c r="J49" s="20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s="21" customFormat="1" ht="17.850000000000001" customHeight="1" x14ac:dyDescent="0.25">
      <c r="B50" s="82"/>
      <c r="C50" s="2"/>
      <c r="D50" s="20"/>
      <c r="E50" s="20"/>
      <c r="F50" s="20"/>
      <c r="G50" s="20"/>
      <c r="H50" s="20"/>
      <c r="I50" s="2"/>
      <c r="J50" s="22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s="21" customFormat="1" ht="15.75" customHeight="1" x14ac:dyDescent="0.25">
      <c r="B51" s="82"/>
      <c r="C51" s="88" t="s">
        <v>190</v>
      </c>
      <c r="D51" s="20"/>
      <c r="E51" s="20"/>
      <c r="F51" s="20"/>
      <c r="G51" s="89" t="s">
        <v>191</v>
      </c>
      <c r="H51" s="20"/>
      <c r="I51" s="2"/>
      <c r="J51" s="22"/>
      <c r="K51" s="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s="21" customFormat="1" x14ac:dyDescent="0.25">
      <c r="B52" s="2"/>
      <c r="C52" s="2"/>
      <c r="D52" s="20"/>
      <c r="E52" s="20"/>
      <c r="F52" s="20"/>
      <c r="G52" s="20"/>
      <c r="H52" s="2"/>
      <c r="I52" s="2"/>
      <c r="J52" s="20"/>
      <c r="K52" s="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s="21" customFormat="1" x14ac:dyDescent="0.25">
      <c r="B53" s="2"/>
      <c r="C53" s="2"/>
      <c r="D53" s="20"/>
      <c r="E53" s="20"/>
      <c r="F53" s="20"/>
      <c r="G53" s="20"/>
      <c r="H53" s="20"/>
      <c r="I53" s="20"/>
      <c r="J53" s="20"/>
      <c r="K53" s="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7" spans="2:25" s="21" customFormat="1" ht="18" customHeight="1" x14ac:dyDescent="0.25">
      <c r="B57" s="2"/>
      <c r="C57" s="2"/>
      <c r="D57" s="20"/>
      <c r="E57" s="20"/>
      <c r="F57" s="20"/>
      <c r="G57" s="20"/>
      <c r="H57" s="20"/>
      <c r="I57" s="20"/>
      <c r="J57" s="20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</sheetData>
  <mergeCells count="11">
    <mergeCell ref="B2:J2"/>
    <mergeCell ref="B3:J3"/>
    <mergeCell ref="B4:I4"/>
    <mergeCell ref="J4:K4"/>
    <mergeCell ref="B6:B7"/>
    <mergeCell ref="C6:C7"/>
    <mergeCell ref="D6:E6"/>
    <mergeCell ref="F6:G6"/>
    <mergeCell ref="H6:I6"/>
    <mergeCell ref="J6:K6"/>
    <mergeCell ref="G5:H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77EE2-A9B2-4D09-948C-CC97D0916985}">
  <sheetPr>
    <tabColor rgb="FF92D050"/>
    <pageSetUpPr fitToPage="1"/>
  </sheetPr>
  <dimension ref="B1:F51"/>
  <sheetViews>
    <sheetView topLeftCell="A23" workbookViewId="0">
      <selection activeCell="B1" sqref="B1:F47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6.28515625" style="11" customWidth="1"/>
    <col min="4" max="4" width="12.85546875" style="11" hidden="1" customWidth="1"/>
    <col min="5" max="5" width="23.7109375" style="11" customWidth="1"/>
    <col min="6" max="6" width="23.710937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78.75" x14ac:dyDescent="0.25">
      <c r="F1" s="20" t="s">
        <v>205</v>
      </c>
    </row>
    <row r="2" spans="2:6" ht="18.75" customHeight="1" x14ac:dyDescent="0.25">
      <c r="B2" s="109" t="s">
        <v>155</v>
      </c>
      <c r="C2" s="109"/>
      <c r="D2" s="109"/>
      <c r="E2" s="109"/>
      <c r="F2" s="109"/>
    </row>
    <row r="3" spans="2:6" ht="18.75" customHeight="1" x14ac:dyDescent="0.25">
      <c r="B3" s="109" t="s">
        <v>167</v>
      </c>
      <c r="C3" s="109"/>
      <c r="D3" s="109"/>
      <c r="E3" s="109"/>
      <c r="F3" s="109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s="57" customFormat="1" x14ac:dyDescent="0.25">
      <c r="B8" s="23" t="s">
        <v>82</v>
      </c>
      <c r="C8" s="23" t="s">
        <v>83</v>
      </c>
      <c r="D8" s="23" t="s">
        <v>120</v>
      </c>
      <c r="E8" s="15">
        <v>3</v>
      </c>
      <c r="F8" s="15">
        <v>4</v>
      </c>
    </row>
    <row r="9" spans="2:6" ht="15.75" customHeight="1" x14ac:dyDescent="0.25">
      <c r="B9" s="23" t="s">
        <v>82</v>
      </c>
      <c r="C9" s="24" t="s">
        <v>86</v>
      </c>
      <c r="D9" s="23" t="s">
        <v>157</v>
      </c>
      <c r="E9" s="18">
        <v>3.5853557815879706</v>
      </c>
      <c r="F9" s="18">
        <v>9.0668462497605038</v>
      </c>
    </row>
    <row r="10" spans="2:6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6" ht="18" customHeight="1" x14ac:dyDescent="0.25">
      <c r="B11" s="23" t="s">
        <v>99</v>
      </c>
      <c r="C11" s="25" t="s">
        <v>147</v>
      </c>
      <c r="D11" s="23" t="s">
        <v>157</v>
      </c>
      <c r="E11" s="18">
        <v>2.6164571399999996</v>
      </c>
      <c r="F11" s="18">
        <v>6.6166417093929404</v>
      </c>
    </row>
    <row r="12" spans="2:6" ht="17.25" customHeight="1" x14ac:dyDescent="0.25">
      <c r="B12" s="23" t="s">
        <v>101</v>
      </c>
      <c r="C12" s="25" t="s">
        <v>148</v>
      </c>
      <c r="D12" s="23" t="s">
        <v>157</v>
      </c>
      <c r="E12" s="18">
        <v>0.61033908079999999</v>
      </c>
      <c r="F12" s="18">
        <v>1.5434592667907521</v>
      </c>
    </row>
    <row r="13" spans="2:6" ht="20.25" customHeight="1" x14ac:dyDescent="0.25">
      <c r="B13" s="23" t="s">
        <v>149</v>
      </c>
      <c r="C13" s="58" t="s">
        <v>104</v>
      </c>
      <c r="D13" s="23" t="s">
        <v>157</v>
      </c>
      <c r="E13" s="18">
        <v>0.57562057079999995</v>
      </c>
      <c r="F13" s="18">
        <v>1.4556611760664471</v>
      </c>
    </row>
    <row r="14" spans="2:6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6" ht="18.75" customHeight="1" x14ac:dyDescent="0.25">
      <c r="B15" s="23" t="s">
        <v>107</v>
      </c>
      <c r="C15" s="58" t="s">
        <v>108</v>
      </c>
      <c r="D15" s="23" t="s">
        <v>157</v>
      </c>
      <c r="E15" s="18">
        <v>3.4718509999999994E-2</v>
      </c>
      <c r="F15" s="18">
        <v>8.7798090724305125E-2</v>
      </c>
    </row>
    <row r="16" spans="2:6" x14ac:dyDescent="0.25">
      <c r="B16" s="23" t="s">
        <v>109</v>
      </c>
      <c r="C16" s="24" t="s">
        <v>110</v>
      </c>
      <c r="D16" s="23" t="s">
        <v>157</v>
      </c>
      <c r="E16" s="18">
        <v>0.35855956078797069</v>
      </c>
      <c r="F16" s="18">
        <v>0.90674527357681112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0.2593973097070516</v>
      </c>
      <c r="F17" s="18">
        <v>0.65597828165149918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5.7067408135551355E-2</v>
      </c>
      <c r="F18" s="18">
        <v>0.14431522196332983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4.2094842945367729E-2</v>
      </c>
      <c r="F19" s="18">
        <v>0.106451769961982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0.32526862394092199</v>
      </c>
      <c r="F20" s="18">
        <v>0.82255730889761558</v>
      </c>
    </row>
    <row r="21" spans="2:6" x14ac:dyDescent="0.25">
      <c r="B21" s="23" t="s">
        <v>117</v>
      </c>
      <c r="C21" s="25" t="s">
        <v>112</v>
      </c>
      <c r="D21" s="23" t="s">
        <v>157</v>
      </c>
      <c r="E21" s="18">
        <v>0.24303980756291738</v>
      </c>
      <c r="F21" s="18">
        <v>0.61461252438617553</v>
      </c>
    </row>
    <row r="22" spans="2:6" ht="16.5" customHeight="1" x14ac:dyDescent="0.25">
      <c r="B22" s="23" t="s">
        <v>118</v>
      </c>
      <c r="C22" s="25" t="s">
        <v>104</v>
      </c>
      <c r="D22" s="23" t="s">
        <v>157</v>
      </c>
      <c r="E22" s="18">
        <v>5.346875766384182E-2</v>
      </c>
      <c r="F22" s="18">
        <v>0.13521475536495861</v>
      </c>
    </row>
    <row r="23" spans="2:6" x14ac:dyDescent="0.25">
      <c r="B23" s="23" t="s">
        <v>119</v>
      </c>
      <c r="C23" s="25" t="s">
        <v>115</v>
      </c>
      <c r="D23" s="23" t="s">
        <v>157</v>
      </c>
      <c r="E23" s="18">
        <v>2.8760058714162789E-2</v>
      </c>
      <c r="F23" s="18">
        <v>7.2730029146481426E-2</v>
      </c>
    </row>
    <row r="24" spans="2:6" ht="18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x14ac:dyDescent="0.25">
      <c r="B30" s="23" t="s">
        <v>127</v>
      </c>
      <c r="C30" s="24" t="s">
        <v>128</v>
      </c>
      <c r="D30" s="23" t="s">
        <v>157</v>
      </c>
      <c r="E30" s="18">
        <v>3.9106244055288926</v>
      </c>
      <c r="F30" s="18">
        <v>9.8894035586581204</v>
      </c>
    </row>
    <row r="31" spans="2:6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x14ac:dyDescent="0.25">
      <c r="B32" s="23">
        <v>8</v>
      </c>
      <c r="C32" s="24" t="s">
        <v>129</v>
      </c>
      <c r="D32" s="23" t="s">
        <v>157</v>
      </c>
      <c r="E32" s="6">
        <v>0.19076216612336061</v>
      </c>
      <c r="F32" s="18">
        <v>0.48240992969063995</v>
      </c>
    </row>
    <row r="33" spans="2:6" x14ac:dyDescent="0.25">
      <c r="B33" s="23" t="s">
        <v>130</v>
      </c>
      <c r="C33" s="25" t="s">
        <v>131</v>
      </c>
      <c r="D33" s="23" t="s">
        <v>162</v>
      </c>
      <c r="E33" s="7">
        <v>3.4337189902204912E-2</v>
      </c>
      <c r="F33" s="18">
        <v>8.6833787344315211E-2</v>
      </c>
    </row>
    <row r="34" spans="2:6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x14ac:dyDescent="0.25">
      <c r="B37" s="23" t="s">
        <v>139</v>
      </c>
      <c r="C37" s="10" t="s">
        <v>66</v>
      </c>
      <c r="D37" s="23" t="s">
        <v>157</v>
      </c>
      <c r="E37" s="7">
        <v>0.1564249762211557</v>
      </c>
      <c r="F37" s="18">
        <v>0.39557614234632482</v>
      </c>
    </row>
    <row r="38" spans="2:6" ht="31.5" x14ac:dyDescent="0.25">
      <c r="B38" s="23">
        <v>9</v>
      </c>
      <c r="C38" s="24" t="s">
        <v>152</v>
      </c>
      <c r="D38" s="23" t="s">
        <v>157</v>
      </c>
      <c r="E38" s="18">
        <v>4.1013865716522533</v>
      </c>
      <c r="F38" s="17">
        <v>10.37181348834876</v>
      </c>
    </row>
    <row r="39" spans="2:6" ht="31.5" x14ac:dyDescent="0.25">
      <c r="B39" s="23">
        <v>10</v>
      </c>
      <c r="C39" s="24" t="s">
        <v>153</v>
      </c>
      <c r="D39" s="23" t="s">
        <v>163</v>
      </c>
      <c r="E39" s="17">
        <v>10.37181348834876</v>
      </c>
      <c r="F39" s="15"/>
    </row>
    <row r="40" spans="2:6" ht="31.5" x14ac:dyDescent="0.25">
      <c r="B40" s="23">
        <v>11</v>
      </c>
      <c r="C40" s="24" t="s">
        <v>154</v>
      </c>
      <c r="D40" s="23" t="s">
        <v>160</v>
      </c>
      <c r="E40" s="18">
        <v>395.43582000000009</v>
      </c>
      <c r="F40" s="15"/>
    </row>
    <row r="41" spans="2:6" ht="27.6" customHeight="1" x14ac:dyDescent="0.25">
      <c r="B41" s="82"/>
      <c r="C41" s="82"/>
      <c r="D41" s="82"/>
      <c r="E41" s="57"/>
      <c r="F41" s="82"/>
    </row>
    <row r="42" spans="2:6" x14ac:dyDescent="0.25">
      <c r="B42" s="82"/>
      <c r="C42" s="82"/>
      <c r="D42" s="82"/>
      <c r="E42" s="57"/>
      <c r="F42" s="82"/>
    </row>
    <row r="43" spans="2:6" x14ac:dyDescent="0.25">
      <c r="B43" s="82"/>
      <c r="C43" s="2" t="s">
        <v>174</v>
      </c>
      <c r="D43" s="82"/>
      <c r="F43" s="82" t="s">
        <v>192</v>
      </c>
    </row>
    <row r="44" spans="2:6" x14ac:dyDescent="0.25">
      <c r="B44" s="82"/>
      <c r="C44" s="2"/>
      <c r="D44" s="82"/>
      <c r="F44" s="82"/>
    </row>
    <row r="45" spans="2:6" x14ac:dyDescent="0.25">
      <c r="B45" s="82"/>
      <c r="C45" s="2"/>
      <c r="D45" s="82"/>
      <c r="F45" s="82"/>
    </row>
    <row r="46" spans="2:6" x14ac:dyDescent="0.25">
      <c r="B46" s="82"/>
      <c r="C46" s="2"/>
      <c r="D46" s="82"/>
      <c r="F46" s="82"/>
    </row>
    <row r="47" spans="2:6" x14ac:dyDescent="0.25">
      <c r="B47" s="82"/>
      <c r="C47" s="88" t="s">
        <v>190</v>
      </c>
      <c r="D47" s="82"/>
      <c r="F47" s="82" t="s">
        <v>191</v>
      </c>
    </row>
    <row r="50" ht="18" customHeight="1" x14ac:dyDescent="0.25"/>
    <row r="51" ht="18" customHeight="1" x14ac:dyDescent="0.25"/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F1C2-9AC9-4F0C-A345-52BA3A80DBF6}">
  <sheetPr>
    <tabColor rgb="FFFF99FF"/>
    <pageSetUpPr fitToPage="1"/>
  </sheetPr>
  <dimension ref="B1:Z58"/>
  <sheetViews>
    <sheetView topLeftCell="A28" workbookViewId="0">
      <selection activeCell="B1" sqref="B1:L52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11.28515625" style="2" hidden="1" customWidth="1"/>
    <col min="5" max="8" width="17" style="20" customWidth="1"/>
    <col min="9" max="10" width="14.28515625" style="20" hidden="1" customWidth="1"/>
    <col min="11" max="11" width="13.28515625" style="20" hidden="1" customWidth="1"/>
    <col min="12" max="12" width="12.28515625" style="1" hidden="1" customWidth="1"/>
    <col min="13" max="16384" width="9.140625" style="2"/>
  </cols>
  <sheetData>
    <row r="1" spans="2:15" ht="126" x14ac:dyDescent="0.25">
      <c r="H1" s="20" t="s">
        <v>206</v>
      </c>
    </row>
    <row r="2" spans="2:15" ht="24" customHeight="1" x14ac:dyDescent="0.2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</row>
    <row r="3" spans="2:15" ht="42" customHeight="1" x14ac:dyDescent="0.25">
      <c r="B3" s="119" t="s">
        <v>188</v>
      </c>
      <c r="C3" s="119"/>
      <c r="D3" s="119"/>
      <c r="E3" s="119"/>
      <c r="F3" s="119"/>
      <c r="G3" s="119"/>
      <c r="H3" s="119"/>
      <c r="I3" s="119"/>
      <c r="J3" s="119"/>
      <c r="K3" s="119"/>
    </row>
    <row r="4" spans="2:15" ht="42" customHeight="1" x14ac:dyDescent="0.25">
      <c r="B4" s="110" t="s">
        <v>2</v>
      </c>
      <c r="C4" s="110"/>
      <c r="D4" s="110"/>
      <c r="E4" s="110"/>
      <c r="F4" s="110"/>
      <c r="G4" s="110"/>
      <c r="H4" s="110"/>
      <c r="I4" s="110"/>
      <c r="J4" s="110"/>
      <c r="K4" s="77"/>
    </row>
    <row r="5" spans="2:15" ht="18" customHeight="1" x14ac:dyDescent="0.25">
      <c r="E5" s="2"/>
      <c r="F5" s="2"/>
      <c r="G5" s="2"/>
      <c r="H5" s="97" t="s">
        <v>71</v>
      </c>
      <c r="I5" s="97"/>
      <c r="J5" s="2"/>
      <c r="K5" s="120" t="s">
        <v>3</v>
      </c>
      <c r="L5" s="120"/>
    </row>
    <row r="6" spans="2:15" ht="47.25" customHeight="1" x14ac:dyDescent="0.25">
      <c r="B6" s="94" t="s">
        <v>4</v>
      </c>
      <c r="C6" s="94" t="s">
        <v>5</v>
      </c>
      <c r="D6" s="94" t="s">
        <v>156</v>
      </c>
      <c r="E6" s="111" t="s">
        <v>6</v>
      </c>
      <c r="F6" s="112"/>
      <c r="G6" s="94" t="s">
        <v>7</v>
      </c>
      <c r="H6" s="94"/>
      <c r="I6" s="111" t="s">
        <v>8</v>
      </c>
      <c r="J6" s="112"/>
      <c r="K6" s="94" t="s">
        <v>9</v>
      </c>
      <c r="L6" s="94"/>
    </row>
    <row r="7" spans="2:15" ht="34.9" customHeight="1" x14ac:dyDescent="0.25">
      <c r="B7" s="94"/>
      <c r="C7" s="94"/>
      <c r="D7" s="94"/>
      <c r="E7" s="3" t="s">
        <v>10</v>
      </c>
      <c r="F7" s="3" t="s">
        <v>11</v>
      </c>
      <c r="G7" s="3" t="s">
        <v>10</v>
      </c>
      <c r="H7" s="3" t="s">
        <v>11</v>
      </c>
      <c r="I7" s="3" t="s">
        <v>10</v>
      </c>
      <c r="J7" s="3" t="s">
        <v>11</v>
      </c>
      <c r="K7" s="3" t="s">
        <v>10</v>
      </c>
      <c r="L7" s="3" t="s">
        <v>11</v>
      </c>
    </row>
    <row r="8" spans="2:15" hidden="1" x14ac:dyDescent="0.25">
      <c r="B8" s="4">
        <v>1</v>
      </c>
      <c r="C8" s="4">
        <v>2</v>
      </c>
      <c r="D8" s="4" t="s">
        <v>120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19">
        <v>11</v>
      </c>
    </row>
    <row r="9" spans="2:15" ht="20.25" customHeight="1" x14ac:dyDescent="0.25">
      <c r="B9" s="4">
        <v>1</v>
      </c>
      <c r="C9" s="5" t="s">
        <v>12</v>
      </c>
      <c r="D9" s="60" t="s">
        <v>157</v>
      </c>
      <c r="E9" s="6">
        <v>99.581177424807663</v>
      </c>
      <c r="F9" s="7">
        <v>1756.081651237696</v>
      </c>
      <c r="G9" s="6">
        <v>99.581177424807663</v>
      </c>
      <c r="H9" s="7">
        <v>1756.081651237696</v>
      </c>
      <c r="I9" s="6">
        <v>0</v>
      </c>
      <c r="J9" s="7" t="e">
        <v>#DIV/0!</v>
      </c>
      <c r="K9" s="6">
        <v>0</v>
      </c>
      <c r="L9" s="8" t="e">
        <v>#DIV/0!</v>
      </c>
    </row>
    <row r="10" spans="2:15" ht="17.25" customHeight="1" x14ac:dyDescent="0.25">
      <c r="B10" s="9" t="s">
        <v>13</v>
      </c>
      <c r="C10" s="10" t="s">
        <v>14</v>
      </c>
      <c r="D10" s="4" t="s">
        <v>158</v>
      </c>
      <c r="E10" s="7">
        <v>63.098774920797368</v>
      </c>
      <c r="F10" s="7">
        <v>1112.7263577261683</v>
      </c>
      <c r="G10" s="7">
        <v>63.098774920797368</v>
      </c>
      <c r="H10" s="7">
        <v>1112.7263577261683</v>
      </c>
      <c r="I10" s="7">
        <v>0</v>
      </c>
      <c r="J10" s="7" t="e">
        <v>#DIV/0!</v>
      </c>
      <c r="K10" s="7">
        <v>0</v>
      </c>
      <c r="L10" s="8" t="e">
        <v>#DIV/0!</v>
      </c>
    </row>
    <row r="11" spans="2:15" x14ac:dyDescent="0.25">
      <c r="B11" s="9" t="s">
        <v>15</v>
      </c>
      <c r="C11" s="10" t="s">
        <v>16</v>
      </c>
      <c r="D11" s="4" t="s">
        <v>158</v>
      </c>
      <c r="E11" s="7">
        <v>52.056474320797363</v>
      </c>
      <c r="F11" s="7">
        <v>917.99898080041316</v>
      </c>
      <c r="G11" s="7">
        <v>52.056474320797363</v>
      </c>
      <c r="H11" s="7">
        <v>917.99898080041316</v>
      </c>
      <c r="I11" s="7">
        <v>0</v>
      </c>
      <c r="J11" s="7" t="e">
        <v>#DIV/0!</v>
      </c>
      <c r="K11" s="7">
        <v>0</v>
      </c>
      <c r="L11" s="8" t="e">
        <v>#DIV/0!</v>
      </c>
      <c r="M11" s="11"/>
      <c r="N11" s="12"/>
      <c r="O11" s="12"/>
    </row>
    <row r="12" spans="2:15" x14ac:dyDescent="0.25">
      <c r="B12" s="9" t="s">
        <v>17</v>
      </c>
      <c r="C12" s="10" t="s">
        <v>18</v>
      </c>
      <c r="D12" s="4" t="s">
        <v>158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 t="e">
        <v>#DIV/0!</v>
      </c>
      <c r="K12" s="7">
        <v>0</v>
      </c>
      <c r="L12" s="8" t="e">
        <v>#DIV/0!</v>
      </c>
    </row>
    <row r="13" spans="2:15" ht="18" customHeight="1" x14ac:dyDescent="0.25">
      <c r="B13" s="9" t="s">
        <v>19</v>
      </c>
      <c r="C13" s="10" t="s">
        <v>20</v>
      </c>
      <c r="D13" s="4" t="s">
        <v>158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 t="e">
        <v>#DIV/0!</v>
      </c>
      <c r="K13" s="7">
        <v>0</v>
      </c>
      <c r="L13" s="8" t="e">
        <v>#DIV/0!</v>
      </c>
    </row>
    <row r="14" spans="2:15" ht="21.75" customHeight="1" x14ac:dyDescent="0.25">
      <c r="B14" s="9" t="s">
        <v>21</v>
      </c>
      <c r="C14" s="10" t="s">
        <v>22</v>
      </c>
      <c r="D14" s="4" t="s">
        <v>158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 t="e">
        <v>#DIV/0!</v>
      </c>
      <c r="K14" s="7">
        <v>0</v>
      </c>
      <c r="L14" s="8" t="e">
        <v>#DIV/0!</v>
      </c>
    </row>
    <row r="15" spans="2:15" ht="23.25" customHeight="1" x14ac:dyDescent="0.25">
      <c r="B15" s="9" t="s">
        <v>23</v>
      </c>
      <c r="C15" s="10" t="s">
        <v>24</v>
      </c>
      <c r="D15" s="4" t="s">
        <v>158</v>
      </c>
      <c r="E15" s="7">
        <v>11.042300600000001</v>
      </c>
      <c r="F15" s="7">
        <v>194.72737692575495</v>
      </c>
      <c r="G15" s="7">
        <v>11.042300600000001</v>
      </c>
      <c r="H15" s="7">
        <v>194.72737692575495</v>
      </c>
      <c r="I15" s="7">
        <v>0</v>
      </c>
      <c r="J15" s="7" t="e">
        <v>#DIV/0!</v>
      </c>
      <c r="K15" s="7">
        <v>0</v>
      </c>
      <c r="L15" s="8" t="e">
        <v>#DIV/0!</v>
      </c>
    </row>
    <row r="16" spans="2:15" x14ac:dyDescent="0.25">
      <c r="B16" s="9" t="s">
        <v>25</v>
      </c>
      <c r="C16" s="10" t="s">
        <v>26</v>
      </c>
      <c r="D16" s="4" t="s">
        <v>158</v>
      </c>
      <c r="E16" s="7">
        <v>21.203046881279995</v>
      </c>
      <c r="F16" s="7">
        <v>373.90883037774415</v>
      </c>
      <c r="G16" s="7">
        <v>21.203046881279995</v>
      </c>
      <c r="H16" s="7">
        <v>373.90883037774415</v>
      </c>
      <c r="I16" s="7">
        <v>0</v>
      </c>
      <c r="J16" s="7" t="e">
        <v>#DIV/0!</v>
      </c>
      <c r="K16" s="7">
        <v>0</v>
      </c>
      <c r="L16" s="8" t="e">
        <v>#DIV/0!</v>
      </c>
    </row>
    <row r="17" spans="2:12" x14ac:dyDescent="0.25">
      <c r="B17" s="9" t="s">
        <v>27</v>
      </c>
      <c r="C17" s="10" t="s">
        <v>28</v>
      </c>
      <c r="D17" s="4" t="s">
        <v>158</v>
      </c>
      <c r="E17" s="7">
        <v>5.3047703138815994</v>
      </c>
      <c r="F17" s="7">
        <v>93.547897837138905</v>
      </c>
      <c r="G17" s="7">
        <v>5.3047703138815994</v>
      </c>
      <c r="H17" s="7">
        <v>93.547897837138905</v>
      </c>
      <c r="I17" s="7">
        <v>0</v>
      </c>
      <c r="J17" s="7" t="e">
        <v>#DIV/0!</v>
      </c>
      <c r="K17" s="7">
        <v>0</v>
      </c>
      <c r="L17" s="8" t="e">
        <v>#DIV/0!</v>
      </c>
    </row>
    <row r="18" spans="2:12" ht="17.25" customHeight="1" x14ac:dyDescent="0.25">
      <c r="B18" s="9" t="s">
        <v>29</v>
      </c>
      <c r="C18" s="10" t="s">
        <v>30</v>
      </c>
      <c r="D18" s="4" t="s">
        <v>158</v>
      </c>
      <c r="E18" s="7">
        <v>4.664670313881599</v>
      </c>
      <c r="F18" s="7">
        <v>82.259942683103716</v>
      </c>
      <c r="G18" s="7">
        <v>4.664670313881599</v>
      </c>
      <c r="H18" s="7">
        <v>82.259942683103716</v>
      </c>
      <c r="I18" s="7">
        <v>0</v>
      </c>
      <c r="J18" s="7" t="e">
        <v>#DIV/0!</v>
      </c>
      <c r="K18" s="7">
        <v>0</v>
      </c>
      <c r="L18" s="8" t="e">
        <v>#DIV/0!</v>
      </c>
    </row>
    <row r="19" spans="2:12" x14ac:dyDescent="0.25">
      <c r="B19" s="9" t="s">
        <v>31</v>
      </c>
      <c r="C19" s="10" t="s">
        <v>32</v>
      </c>
      <c r="D19" s="4" t="s">
        <v>158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 t="e">
        <v>#DIV/0!</v>
      </c>
      <c r="K19" s="7">
        <v>0</v>
      </c>
      <c r="L19" s="8" t="e">
        <v>#DIV/0!</v>
      </c>
    </row>
    <row r="20" spans="2:12" x14ac:dyDescent="0.25">
      <c r="B20" s="9" t="s">
        <v>33</v>
      </c>
      <c r="C20" s="10" t="s">
        <v>34</v>
      </c>
      <c r="D20" s="4" t="s">
        <v>158</v>
      </c>
      <c r="E20" s="7">
        <v>0.6401</v>
      </c>
      <c r="F20" s="7">
        <v>11.287955154035178</v>
      </c>
      <c r="G20" s="7">
        <v>0.6401</v>
      </c>
      <c r="H20" s="7">
        <v>11.287955154035178</v>
      </c>
      <c r="I20" s="7">
        <v>0</v>
      </c>
      <c r="J20" s="7" t="e">
        <v>#DIV/0!</v>
      </c>
      <c r="K20" s="7">
        <v>0</v>
      </c>
      <c r="L20" s="8" t="e">
        <v>#DIV/0!</v>
      </c>
    </row>
    <row r="21" spans="2:12" ht="19.5" customHeight="1" x14ac:dyDescent="0.25">
      <c r="B21" s="9" t="s">
        <v>35</v>
      </c>
      <c r="C21" s="13" t="s">
        <v>36</v>
      </c>
      <c r="D21" s="4" t="s">
        <v>158</v>
      </c>
      <c r="E21" s="7">
        <v>9.9745853088486882</v>
      </c>
      <c r="F21" s="7">
        <v>175.89856529664448</v>
      </c>
      <c r="G21" s="7">
        <v>9.9745853088486882</v>
      </c>
      <c r="H21" s="7">
        <v>175.89856529664448</v>
      </c>
      <c r="I21" s="7">
        <v>0</v>
      </c>
      <c r="J21" s="7" t="e">
        <v>#DIV/0!</v>
      </c>
      <c r="K21" s="7">
        <v>0</v>
      </c>
      <c r="L21" s="8" t="e">
        <v>#DIV/0!</v>
      </c>
    </row>
    <row r="22" spans="2:12" x14ac:dyDescent="0.25">
      <c r="B22" s="9" t="s">
        <v>37</v>
      </c>
      <c r="C22" s="10" t="s">
        <v>38</v>
      </c>
      <c r="D22" s="4" t="s">
        <v>158</v>
      </c>
      <c r="E22" s="7">
        <v>7.2160412871791824</v>
      </c>
      <c r="F22" s="7">
        <v>127.25253935220263</v>
      </c>
      <c r="G22" s="7">
        <v>7.2160412871791824</v>
      </c>
      <c r="H22" s="7">
        <v>127.25253935220263</v>
      </c>
      <c r="I22" s="7">
        <v>0</v>
      </c>
      <c r="J22" s="7" t="e">
        <v>#DIV/0!</v>
      </c>
      <c r="K22" s="7">
        <v>0</v>
      </c>
      <c r="L22" s="8" t="e">
        <v>#DIV/0!</v>
      </c>
    </row>
    <row r="23" spans="2:12" ht="15" customHeight="1" x14ac:dyDescent="0.25">
      <c r="B23" s="9" t="s">
        <v>39</v>
      </c>
      <c r="C23" s="10" t="s">
        <v>30</v>
      </c>
      <c r="D23" s="4" t="s">
        <v>158</v>
      </c>
      <c r="E23" s="7">
        <v>1.58752908317942</v>
      </c>
      <c r="F23" s="7">
        <v>27.995558657484573</v>
      </c>
      <c r="G23" s="7">
        <v>1.58752908317942</v>
      </c>
      <c r="H23" s="7">
        <v>27.995558657484573</v>
      </c>
      <c r="I23" s="7">
        <v>0</v>
      </c>
      <c r="J23" s="7" t="e">
        <v>#DIV/0!</v>
      </c>
      <c r="K23" s="7">
        <v>0</v>
      </c>
      <c r="L23" s="8" t="e">
        <v>#DIV/0!</v>
      </c>
    </row>
    <row r="24" spans="2:12" x14ac:dyDescent="0.25">
      <c r="B24" s="9" t="s">
        <v>40</v>
      </c>
      <c r="C24" s="10" t="s">
        <v>41</v>
      </c>
      <c r="D24" s="4" t="s">
        <v>158</v>
      </c>
      <c r="E24" s="7">
        <v>1.1710149384900859</v>
      </c>
      <c r="F24" s="7">
        <v>20.650467286957277</v>
      </c>
      <c r="G24" s="7">
        <v>1.1710149384900859</v>
      </c>
      <c r="H24" s="7">
        <v>20.650467286957277</v>
      </c>
      <c r="I24" s="7">
        <v>0</v>
      </c>
      <c r="J24" s="7" t="e">
        <v>#DIV/0!</v>
      </c>
      <c r="K24" s="7">
        <v>0</v>
      </c>
      <c r="L24" s="8" t="e">
        <v>#DIV/0!</v>
      </c>
    </row>
    <row r="25" spans="2:12" ht="18.75" customHeight="1" x14ac:dyDescent="0.25">
      <c r="B25" s="9">
        <v>2</v>
      </c>
      <c r="C25" s="5" t="s">
        <v>42</v>
      </c>
      <c r="D25" s="60" t="s">
        <v>158</v>
      </c>
      <c r="E25" s="6">
        <v>9.1410248653768189</v>
      </c>
      <c r="F25" s="7">
        <v>161.19899819136697</v>
      </c>
      <c r="G25" s="6">
        <v>9.1410248653768189</v>
      </c>
      <c r="H25" s="7">
        <v>161.19899819136697</v>
      </c>
      <c r="I25" s="6">
        <v>0</v>
      </c>
      <c r="J25" s="7" t="e">
        <v>#DIV/0!</v>
      </c>
      <c r="K25" s="6">
        <v>0</v>
      </c>
      <c r="L25" s="8" t="e">
        <v>#DIV/0!</v>
      </c>
    </row>
    <row r="26" spans="2:12" x14ac:dyDescent="0.25">
      <c r="B26" s="9" t="s">
        <v>43</v>
      </c>
      <c r="C26" s="10" t="s">
        <v>38</v>
      </c>
      <c r="D26" s="4" t="s">
        <v>158</v>
      </c>
      <c r="E26" s="7">
        <v>6.8368553110461265</v>
      </c>
      <c r="F26" s="7">
        <v>120.56571808423044</v>
      </c>
      <c r="G26" s="7">
        <v>6.8368553110461265</v>
      </c>
      <c r="H26" s="7">
        <v>120.56571808423044</v>
      </c>
      <c r="I26" s="7">
        <v>0</v>
      </c>
      <c r="J26" s="7" t="e">
        <v>#DIV/0!</v>
      </c>
      <c r="K26" s="7">
        <v>0</v>
      </c>
      <c r="L26" s="8" t="e">
        <v>#DIV/0!</v>
      </c>
    </row>
    <row r="27" spans="2:12" ht="18" customHeight="1" x14ac:dyDescent="0.25">
      <c r="B27" s="9" t="s">
        <v>44</v>
      </c>
      <c r="C27" s="10" t="s">
        <v>30</v>
      </c>
      <c r="D27" s="4" t="s">
        <v>158</v>
      </c>
      <c r="E27" s="7">
        <v>1.5041081684301478</v>
      </c>
      <c r="F27" s="7">
        <v>26.524457978530695</v>
      </c>
      <c r="G27" s="7">
        <v>1.5041081684301478</v>
      </c>
      <c r="H27" s="7">
        <v>26.524457978530695</v>
      </c>
      <c r="I27" s="7">
        <v>0</v>
      </c>
      <c r="J27" s="7" t="e">
        <v>#DIV/0!</v>
      </c>
      <c r="K27" s="7">
        <v>0</v>
      </c>
      <c r="L27" s="8" t="e">
        <v>#DIV/0!</v>
      </c>
    </row>
    <row r="28" spans="2:12" x14ac:dyDescent="0.25">
      <c r="B28" s="9" t="s">
        <v>45</v>
      </c>
      <c r="C28" s="10" t="s">
        <v>41</v>
      </c>
      <c r="D28" s="4" t="s">
        <v>158</v>
      </c>
      <c r="E28" s="7">
        <v>0.80006138590054454</v>
      </c>
      <c r="F28" s="7">
        <v>14.10882212860581</v>
      </c>
      <c r="G28" s="7">
        <v>0.80006138590054454</v>
      </c>
      <c r="H28" s="7">
        <v>14.10882212860581</v>
      </c>
      <c r="I28" s="7">
        <v>0</v>
      </c>
      <c r="J28" s="7" t="e">
        <v>#DIV/0!</v>
      </c>
      <c r="K28" s="7">
        <v>0</v>
      </c>
      <c r="L28" s="8" t="e">
        <v>#DIV/0!</v>
      </c>
    </row>
    <row r="29" spans="2:12" x14ac:dyDescent="0.25">
      <c r="B29" s="9">
        <v>3</v>
      </c>
      <c r="C29" s="5" t="s">
        <v>46</v>
      </c>
      <c r="D29" s="4" t="s">
        <v>158</v>
      </c>
      <c r="E29" s="6">
        <v>0</v>
      </c>
      <c r="F29" s="7">
        <v>0</v>
      </c>
      <c r="G29" s="6">
        <v>0</v>
      </c>
      <c r="H29" s="7">
        <v>0</v>
      </c>
      <c r="I29" s="6">
        <v>0</v>
      </c>
      <c r="J29" s="7" t="e">
        <v>#DIV/0!</v>
      </c>
      <c r="K29" s="6">
        <v>0</v>
      </c>
      <c r="L29" s="8" t="e">
        <v>#DIV/0!</v>
      </c>
    </row>
    <row r="30" spans="2:12" x14ac:dyDescent="0.25">
      <c r="B30" s="9" t="s">
        <v>47</v>
      </c>
      <c r="C30" s="10" t="s">
        <v>38</v>
      </c>
      <c r="D30" s="4" t="s">
        <v>158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e">
        <v>#DIV/0!</v>
      </c>
      <c r="K30" s="7">
        <v>0</v>
      </c>
      <c r="L30" s="8" t="e">
        <v>#DIV/0!</v>
      </c>
    </row>
    <row r="31" spans="2:12" ht="18.75" customHeight="1" x14ac:dyDescent="0.25">
      <c r="B31" s="9" t="s">
        <v>48</v>
      </c>
      <c r="C31" s="10" t="s">
        <v>30</v>
      </c>
      <c r="D31" s="4" t="s">
        <v>158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e">
        <v>#DIV/0!</v>
      </c>
      <c r="K31" s="7">
        <v>0</v>
      </c>
      <c r="L31" s="8" t="e">
        <v>#DIV/0!</v>
      </c>
    </row>
    <row r="32" spans="2:12" x14ac:dyDescent="0.25">
      <c r="B32" s="9" t="s">
        <v>49</v>
      </c>
      <c r="C32" s="10" t="s">
        <v>41</v>
      </c>
      <c r="D32" s="4" t="s">
        <v>158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 t="e">
        <v>#DIV/0!</v>
      </c>
      <c r="K32" s="7">
        <v>0</v>
      </c>
      <c r="L32" s="8" t="e">
        <v>#DIV/0!</v>
      </c>
    </row>
    <row r="33" spans="2:12" x14ac:dyDescent="0.25">
      <c r="B33" s="9">
        <v>4</v>
      </c>
      <c r="C33" s="5" t="s">
        <v>50</v>
      </c>
      <c r="D33" s="4" t="s">
        <v>158</v>
      </c>
      <c r="E33" s="6">
        <v>0</v>
      </c>
      <c r="F33" s="7">
        <v>0</v>
      </c>
      <c r="G33" s="6">
        <v>0</v>
      </c>
      <c r="H33" s="7">
        <v>0</v>
      </c>
      <c r="I33" s="6">
        <v>0</v>
      </c>
      <c r="J33" s="7" t="e">
        <v>#DIV/0!</v>
      </c>
      <c r="K33" s="6">
        <v>0</v>
      </c>
      <c r="L33" s="8" t="e">
        <v>#DIV/0!</v>
      </c>
    </row>
    <row r="34" spans="2:12" x14ac:dyDescent="0.25">
      <c r="B34" s="9">
        <v>5</v>
      </c>
      <c r="C34" s="5" t="s">
        <v>51</v>
      </c>
      <c r="D34" s="4" t="s">
        <v>158</v>
      </c>
      <c r="E34" s="6">
        <v>0</v>
      </c>
      <c r="F34" s="7">
        <v>0</v>
      </c>
      <c r="G34" s="6">
        <v>0</v>
      </c>
      <c r="H34" s="7">
        <v>0</v>
      </c>
      <c r="I34" s="6">
        <v>0</v>
      </c>
      <c r="J34" s="7" t="e">
        <v>#DIV/0!</v>
      </c>
      <c r="K34" s="6">
        <v>0</v>
      </c>
      <c r="L34" s="8" t="e">
        <v>#DIV/0!</v>
      </c>
    </row>
    <row r="35" spans="2:12" x14ac:dyDescent="0.25">
      <c r="B35" s="9">
        <v>6</v>
      </c>
      <c r="C35" s="5" t="s">
        <v>52</v>
      </c>
      <c r="D35" s="4" t="s">
        <v>158</v>
      </c>
      <c r="E35" s="6">
        <v>108.72220229018448</v>
      </c>
      <c r="F35" s="7">
        <v>1917.2806494290628</v>
      </c>
      <c r="G35" s="6">
        <v>108.72220229018448</v>
      </c>
      <c r="H35" s="7">
        <v>1917.2806494290628</v>
      </c>
      <c r="I35" s="6">
        <v>0</v>
      </c>
      <c r="J35" s="7" t="e">
        <v>#DIV/0!</v>
      </c>
      <c r="K35" s="6">
        <v>0</v>
      </c>
      <c r="L35" s="8" t="e">
        <v>#DIV/0!</v>
      </c>
    </row>
    <row r="36" spans="2:12" x14ac:dyDescent="0.25">
      <c r="B36" s="9" t="s">
        <v>53</v>
      </c>
      <c r="C36" s="5" t="s">
        <v>54</v>
      </c>
      <c r="D36" s="4" t="s">
        <v>158</v>
      </c>
      <c r="E36" s="6">
        <v>0</v>
      </c>
      <c r="F36" s="7">
        <v>0</v>
      </c>
      <c r="G36" s="6">
        <v>0</v>
      </c>
      <c r="H36" s="7">
        <v>0</v>
      </c>
      <c r="I36" s="6">
        <v>0</v>
      </c>
      <c r="J36" s="7" t="e">
        <v>#DIV/0!</v>
      </c>
      <c r="K36" s="6">
        <v>0</v>
      </c>
      <c r="L36" s="8" t="e">
        <v>#DIV/0!</v>
      </c>
    </row>
    <row r="37" spans="2:12" ht="18" customHeight="1" x14ac:dyDescent="0.25">
      <c r="B37" s="9" t="s">
        <v>55</v>
      </c>
      <c r="C37" s="5" t="s">
        <v>56</v>
      </c>
      <c r="D37" s="4" t="s">
        <v>158</v>
      </c>
      <c r="E37" s="6">
        <v>5.3035220629358282</v>
      </c>
      <c r="F37" s="7">
        <v>93.525885338003064</v>
      </c>
      <c r="G37" s="6">
        <v>5.3035220629358282</v>
      </c>
      <c r="H37" s="7">
        <v>93.525885338003064</v>
      </c>
      <c r="I37" s="6">
        <v>0</v>
      </c>
      <c r="J37" s="7" t="e">
        <v>#DIV/0!</v>
      </c>
      <c r="K37" s="6">
        <v>0</v>
      </c>
      <c r="L37" s="8" t="e">
        <v>#DIV/0!</v>
      </c>
    </row>
    <row r="38" spans="2:12" x14ac:dyDescent="0.25">
      <c r="B38" s="9" t="s">
        <v>57</v>
      </c>
      <c r="C38" s="10" t="s">
        <v>58</v>
      </c>
      <c r="D38" s="4" t="s">
        <v>158</v>
      </c>
      <c r="E38" s="7">
        <v>0.95463397132844907</v>
      </c>
      <c r="F38" s="7">
        <v>16.834659360840551</v>
      </c>
      <c r="G38" s="7">
        <v>0.95463397132844907</v>
      </c>
      <c r="H38" s="7">
        <v>16.834659360840551</v>
      </c>
      <c r="I38" s="7">
        <v>0</v>
      </c>
      <c r="J38" s="7" t="e">
        <v>#DIV/0!</v>
      </c>
      <c r="K38" s="7">
        <v>0</v>
      </c>
      <c r="L38" s="8" t="e">
        <v>#DIV/0!</v>
      </c>
    </row>
    <row r="39" spans="2:12" x14ac:dyDescent="0.25">
      <c r="B39" s="9" t="s">
        <v>59</v>
      </c>
      <c r="C39" s="10" t="s">
        <v>60</v>
      </c>
      <c r="D39" s="4" t="s">
        <v>158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e">
        <v>#DIV/0!</v>
      </c>
      <c r="K39" s="7">
        <v>0</v>
      </c>
      <c r="L39" s="8" t="e">
        <v>#DIV/0!</v>
      </c>
    </row>
    <row r="40" spans="2:12" x14ac:dyDescent="0.25">
      <c r="B40" s="9" t="s">
        <v>61</v>
      </c>
      <c r="C40" s="10" t="s">
        <v>62</v>
      </c>
      <c r="D40" s="4" t="s">
        <v>158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 t="e">
        <v>#DIV/0!</v>
      </c>
      <c r="K40" s="7">
        <v>0</v>
      </c>
      <c r="L40" s="8" t="e">
        <v>#DIV/0!</v>
      </c>
    </row>
    <row r="41" spans="2:12" ht="21" customHeight="1" x14ac:dyDescent="0.25">
      <c r="B41" s="9" t="s">
        <v>63</v>
      </c>
      <c r="C41" s="10" t="s">
        <v>64</v>
      </c>
      <c r="D41" s="4" t="s">
        <v>158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 t="e">
        <v>#DIV/0!</v>
      </c>
      <c r="K41" s="7">
        <v>0</v>
      </c>
      <c r="L41" s="8" t="e">
        <v>#DIV/0!</v>
      </c>
    </row>
    <row r="42" spans="2:12" x14ac:dyDescent="0.25">
      <c r="B42" s="9" t="s">
        <v>65</v>
      </c>
      <c r="C42" s="10" t="s">
        <v>66</v>
      </c>
      <c r="D42" s="4" t="s">
        <v>158</v>
      </c>
      <c r="E42" s="7">
        <v>4.3488880916073791</v>
      </c>
      <c r="F42" s="7">
        <v>76.691225977162517</v>
      </c>
      <c r="G42" s="7">
        <v>4.3488880916073791</v>
      </c>
      <c r="H42" s="7">
        <v>76.691225977162517</v>
      </c>
      <c r="I42" s="7">
        <v>0</v>
      </c>
      <c r="J42" s="7" t="e">
        <v>#DIV/0!</v>
      </c>
      <c r="K42" s="7">
        <v>0</v>
      </c>
      <c r="L42" s="8" t="e">
        <v>#DIV/0!</v>
      </c>
    </row>
    <row r="43" spans="2:12" ht="42" customHeight="1" x14ac:dyDescent="0.25">
      <c r="B43" s="4">
        <v>9</v>
      </c>
      <c r="C43" s="5" t="s">
        <v>67</v>
      </c>
      <c r="D43" s="4" t="s">
        <v>158</v>
      </c>
      <c r="E43" s="6">
        <v>114.02572435312031</v>
      </c>
      <c r="F43" s="6">
        <v>2010.8165347670658</v>
      </c>
      <c r="G43" s="6">
        <v>114.02572435312031</v>
      </c>
      <c r="H43" s="6">
        <v>2010.8065347670658</v>
      </c>
      <c r="I43" s="6">
        <v>0</v>
      </c>
      <c r="J43" s="6" t="e">
        <v>#DIV/0!</v>
      </c>
      <c r="K43" s="6">
        <v>0</v>
      </c>
      <c r="L43" s="8" t="e">
        <v>#DIV/0!</v>
      </c>
    </row>
    <row r="44" spans="2:12" ht="18" customHeight="1" x14ac:dyDescent="0.25">
      <c r="B44" s="15">
        <v>10</v>
      </c>
      <c r="C44" s="16" t="s">
        <v>68</v>
      </c>
      <c r="D44" s="16" t="s">
        <v>159</v>
      </c>
      <c r="E44" s="17">
        <v>2010.8165347670658</v>
      </c>
      <c r="F44" s="17"/>
      <c r="G44" s="17">
        <v>2010.8065347670658</v>
      </c>
      <c r="H44" s="18"/>
      <c r="I44" s="17" t="e">
        <v>#DIV/0!</v>
      </c>
      <c r="J44" s="18"/>
      <c r="K44" s="17" t="e">
        <v>#DIV/0!</v>
      </c>
      <c r="L44" s="8"/>
    </row>
    <row r="45" spans="2:12" ht="18.75" customHeight="1" x14ac:dyDescent="0.25">
      <c r="B45" s="4">
        <v>11</v>
      </c>
      <c r="C45" s="10" t="s">
        <v>69</v>
      </c>
      <c r="D45" s="4" t="s">
        <v>160</v>
      </c>
      <c r="E45" s="7">
        <v>56.706462000000002</v>
      </c>
      <c r="F45" s="7"/>
      <c r="G45" s="7">
        <v>56.706462000000002</v>
      </c>
      <c r="H45" s="7"/>
      <c r="I45" s="7">
        <v>0</v>
      </c>
      <c r="J45" s="7"/>
      <c r="K45" s="7">
        <v>0</v>
      </c>
      <c r="L45" s="19"/>
    </row>
    <row r="46" spans="2:12" x14ac:dyDescent="0.25">
      <c r="D46" s="20"/>
    </row>
    <row r="47" spans="2:12" x14ac:dyDescent="0.25">
      <c r="D47" s="20"/>
    </row>
    <row r="48" spans="2:12" x14ac:dyDescent="0.25">
      <c r="D48" s="20"/>
      <c r="H48" s="84"/>
    </row>
    <row r="49" spans="2:26" x14ac:dyDescent="0.25">
      <c r="C49" s="2" t="s">
        <v>174</v>
      </c>
      <c r="D49" s="20"/>
      <c r="G49" s="89" t="s">
        <v>192</v>
      </c>
      <c r="H49" s="89"/>
    </row>
    <row r="50" spans="2:26" s="21" customFormat="1" x14ac:dyDescent="0.25">
      <c r="B50" s="2"/>
      <c r="C50" s="2"/>
      <c r="D50" s="20"/>
      <c r="E50" s="20"/>
      <c r="F50" s="20"/>
      <c r="G50" s="20"/>
      <c r="H50" s="20"/>
      <c r="I50" s="20"/>
      <c r="J50" s="20"/>
      <c r="K50" s="20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2:26" s="21" customFormat="1" ht="17.850000000000001" customHeight="1" x14ac:dyDescent="0.25">
      <c r="B51" s="82"/>
      <c r="C51" s="2"/>
      <c r="D51" s="20"/>
      <c r="E51" s="20"/>
      <c r="F51" s="20"/>
      <c r="G51" s="20"/>
      <c r="H51" s="20"/>
      <c r="I51" s="2"/>
      <c r="J51" s="2"/>
      <c r="K51" s="22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21" customFormat="1" ht="15.75" customHeight="1" x14ac:dyDescent="0.25">
      <c r="B52" s="82"/>
      <c r="C52" s="88" t="s">
        <v>190</v>
      </c>
      <c r="D52" s="20"/>
      <c r="E52" s="20"/>
      <c r="F52" s="20"/>
      <c r="G52" s="89" t="s">
        <v>191</v>
      </c>
      <c r="H52" s="20"/>
      <c r="I52" s="2"/>
      <c r="J52" s="2"/>
      <c r="K52" s="22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s="21" customFormat="1" x14ac:dyDescent="0.25">
      <c r="B53" s="2"/>
      <c r="C53" s="2"/>
      <c r="D53" s="2"/>
      <c r="E53" s="20"/>
      <c r="F53" s="20"/>
      <c r="G53" s="20"/>
      <c r="H53" s="20"/>
      <c r="I53" s="2"/>
      <c r="J53" s="2"/>
      <c r="K53" s="20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x14ac:dyDescent="0.25">
      <c r="B54" s="2"/>
      <c r="C54" s="2"/>
      <c r="D54" s="2"/>
      <c r="E54" s="20"/>
      <c r="F54" s="20"/>
      <c r="G54" s="20"/>
      <c r="H54" s="20"/>
      <c r="I54" s="20"/>
      <c r="J54" s="20"/>
      <c r="K54" s="20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8" spans="2:26" s="21" customFormat="1" ht="18" customHeight="1" x14ac:dyDescent="0.25">
      <c r="B58" s="2"/>
      <c r="C58" s="2"/>
      <c r="D58" s="2"/>
      <c r="E58" s="20"/>
      <c r="F58" s="20"/>
      <c r="G58" s="20"/>
      <c r="H58" s="20"/>
      <c r="I58" s="20"/>
      <c r="J58" s="20"/>
      <c r="K58" s="20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</sheetData>
  <mergeCells count="12">
    <mergeCell ref="K6:L6"/>
    <mergeCell ref="B2:K2"/>
    <mergeCell ref="B3:K3"/>
    <mergeCell ref="B4:J4"/>
    <mergeCell ref="K5:L5"/>
    <mergeCell ref="B6:B7"/>
    <mergeCell ref="C6:C7"/>
    <mergeCell ref="D6:D7"/>
    <mergeCell ref="E6:F6"/>
    <mergeCell ref="G6:H6"/>
    <mergeCell ref="I6:J6"/>
    <mergeCell ref="H5:I5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6CEE1-B8A3-455A-8808-5641615EF292}">
  <sheetPr>
    <tabColor rgb="FFFF99FF"/>
    <pageSetUpPr fitToPage="1"/>
  </sheetPr>
  <dimension ref="B1:F52"/>
  <sheetViews>
    <sheetView topLeftCell="A23" workbookViewId="0">
      <selection activeCell="B1" sqref="B1:F47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7.140625" style="11" customWidth="1"/>
    <col min="4" max="4" width="2.85546875" style="11" hidden="1" customWidth="1"/>
    <col min="5" max="5" width="24.85546875" style="11" customWidth="1"/>
    <col min="6" max="6" width="24.8554687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78.75" x14ac:dyDescent="0.25">
      <c r="F1" s="20" t="s">
        <v>207</v>
      </c>
    </row>
    <row r="2" spans="2:6" ht="33" customHeight="1" x14ac:dyDescent="0.25">
      <c r="B2" s="109" t="s">
        <v>143</v>
      </c>
      <c r="C2" s="109"/>
      <c r="D2" s="109"/>
      <c r="E2" s="109"/>
      <c r="F2" s="109"/>
    </row>
    <row r="3" spans="2:6" ht="39.75" customHeight="1" x14ac:dyDescent="0.25">
      <c r="B3" s="113" t="s">
        <v>188</v>
      </c>
      <c r="C3" s="113"/>
      <c r="D3" s="113"/>
      <c r="E3" s="113"/>
      <c r="F3" s="113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s="57" customFormat="1" hidden="1" x14ac:dyDescent="0.25">
      <c r="B8" s="23" t="s">
        <v>82</v>
      </c>
      <c r="C8" s="23" t="s">
        <v>83</v>
      </c>
      <c r="D8" s="23" t="s">
        <v>120</v>
      </c>
      <c r="E8" s="15">
        <v>4</v>
      </c>
      <c r="F8" s="15">
        <v>5</v>
      </c>
    </row>
    <row r="9" spans="2:6" ht="15.75" customHeight="1" x14ac:dyDescent="0.25">
      <c r="B9" s="23" t="s">
        <v>82</v>
      </c>
      <c r="C9" s="24" t="s">
        <v>86</v>
      </c>
      <c r="D9" s="23" t="s">
        <v>157</v>
      </c>
      <c r="E9" s="18">
        <v>0.49461903899052451</v>
      </c>
      <c r="F9" s="18">
        <v>8.7224457591892168</v>
      </c>
    </row>
    <row r="10" spans="2:6" ht="21" customHeight="1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6" ht="18" customHeight="1" x14ac:dyDescent="0.25">
      <c r="B11" s="23" t="s">
        <v>99</v>
      </c>
      <c r="C11" s="25" t="s">
        <v>147</v>
      </c>
      <c r="D11" s="23" t="s">
        <v>157</v>
      </c>
      <c r="E11" s="18">
        <v>0.36089063999999998</v>
      </c>
      <c r="F11" s="18">
        <v>6.3641889702094261</v>
      </c>
    </row>
    <row r="12" spans="2:6" ht="17.25" customHeight="1" x14ac:dyDescent="0.25">
      <c r="B12" s="23" t="s">
        <v>101</v>
      </c>
      <c r="C12" s="25" t="s">
        <v>148</v>
      </c>
      <c r="D12" s="23" t="s">
        <v>157</v>
      </c>
      <c r="E12" s="18">
        <v>8.4184700799999998E-2</v>
      </c>
      <c r="F12" s="18">
        <v>1.4845697973539593</v>
      </c>
    </row>
    <row r="13" spans="2:6" ht="20.25" customHeight="1" x14ac:dyDescent="0.25">
      <c r="B13" s="23" t="s">
        <v>149</v>
      </c>
      <c r="C13" s="58" t="s">
        <v>104</v>
      </c>
      <c r="D13" s="23" t="s">
        <v>157</v>
      </c>
      <c r="E13" s="18">
        <v>7.9395940799999995E-2</v>
      </c>
      <c r="F13" s="18">
        <v>1.4001215734460739</v>
      </c>
    </row>
    <row r="14" spans="2:6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6" ht="18.75" customHeight="1" x14ac:dyDescent="0.25">
      <c r="B15" s="23" t="s">
        <v>107</v>
      </c>
      <c r="C15" s="58" t="s">
        <v>108</v>
      </c>
      <c r="D15" s="23" t="s">
        <v>157</v>
      </c>
      <c r="E15" s="18">
        <v>4.7887600000000004E-3</v>
      </c>
      <c r="F15" s="18">
        <v>8.4448223907885492E-2</v>
      </c>
    </row>
    <row r="16" spans="2:6" ht="15" customHeight="1" x14ac:dyDescent="0.25">
      <c r="B16" s="23" t="s">
        <v>109</v>
      </c>
      <c r="C16" s="24" t="s">
        <v>110</v>
      </c>
      <c r="D16" s="23" t="s">
        <v>157</v>
      </c>
      <c r="E16" s="18">
        <v>4.9543698190524503E-2</v>
      </c>
      <c r="F16" s="18">
        <v>0.87368699162583097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3.5842028574883646E-2</v>
      </c>
      <c r="F17" s="18">
        <v>0.63206250770650518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7.8852462864744018E-3</v>
      </c>
      <c r="F18" s="18">
        <v>0.13905375169543113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5.8164233291664556E-3</v>
      </c>
      <c r="F19" s="18">
        <v>0.10257073222389461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4.5403409070104234E-2</v>
      </c>
      <c r="F20" s="18">
        <v>0.8006743406087341</v>
      </c>
    </row>
    <row r="21" spans="2:6" ht="18" customHeight="1" x14ac:dyDescent="0.25">
      <c r="B21" s="23" t="s">
        <v>117</v>
      </c>
      <c r="C21" s="25" t="s">
        <v>112</v>
      </c>
      <c r="D21" s="23" t="s">
        <v>157</v>
      </c>
      <c r="E21" s="18">
        <v>3.3958614379914577E-2</v>
      </c>
      <c r="F21" s="18">
        <v>0.59884911141017005</v>
      </c>
    </row>
    <row r="22" spans="2:6" ht="18.600000000000001" customHeight="1" x14ac:dyDescent="0.25">
      <c r="B22" s="23" t="s">
        <v>118</v>
      </c>
      <c r="C22" s="25" t="s">
        <v>104</v>
      </c>
      <c r="D22" s="23" t="s">
        <v>157</v>
      </c>
      <c r="E22" s="18">
        <v>7.4708951635812076E-3</v>
      </c>
      <c r="F22" s="18">
        <v>0.13174680451023743</v>
      </c>
    </row>
    <row r="23" spans="2:6" ht="18.600000000000001" customHeight="1" x14ac:dyDescent="0.25">
      <c r="B23" s="23" t="s">
        <v>119</v>
      </c>
      <c r="C23" s="25" t="s">
        <v>115</v>
      </c>
      <c r="D23" s="23" t="s">
        <v>157</v>
      </c>
      <c r="E23" s="18">
        <v>3.973899526608449E-3</v>
      </c>
      <c r="F23" s="18">
        <v>7.0078424688326507E-2</v>
      </c>
    </row>
    <row r="24" spans="2:6" ht="18.600000000000001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ht="18.600000000000001" customHeight="1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ht="18.600000000000001" customHeight="1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ht="18.600000000000001" customHeight="1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ht="18.600000000000001" customHeight="1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ht="18.600000000000001" customHeight="1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ht="18.600000000000001" customHeight="1" x14ac:dyDescent="0.25">
      <c r="B30" s="23" t="s">
        <v>127</v>
      </c>
      <c r="C30" s="24" t="s">
        <v>128</v>
      </c>
      <c r="D30" s="23" t="s">
        <v>157</v>
      </c>
      <c r="E30" s="18">
        <v>0.54002244806062871</v>
      </c>
      <c r="F30" s="18">
        <v>9.5231200997979499</v>
      </c>
    </row>
    <row r="31" spans="2:6" ht="18.600000000000001" customHeight="1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ht="18.600000000000001" customHeight="1" x14ac:dyDescent="0.25">
      <c r="B32" s="23">
        <v>8</v>
      </c>
      <c r="C32" s="24" t="s">
        <v>129</v>
      </c>
      <c r="D32" s="23" t="s">
        <v>157</v>
      </c>
      <c r="E32" s="6">
        <v>2.6342558441981887E-2</v>
      </c>
      <c r="F32" s="18">
        <v>0.46454244389258292</v>
      </c>
    </row>
    <row r="33" spans="2:6" ht="18.600000000000001" customHeight="1" x14ac:dyDescent="0.25">
      <c r="B33" s="23" t="s">
        <v>130</v>
      </c>
      <c r="C33" s="25" t="s">
        <v>131</v>
      </c>
      <c r="D33" s="23" t="s">
        <v>162</v>
      </c>
      <c r="E33" s="7">
        <v>4.7416605195567396E-3</v>
      </c>
      <c r="F33" s="18">
        <v>8.3617639900664925E-2</v>
      </c>
    </row>
    <row r="34" spans="2:6" ht="18.600000000000001" customHeight="1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ht="18.600000000000001" customHeight="1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ht="18.600000000000001" customHeight="1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ht="18.600000000000001" customHeight="1" x14ac:dyDescent="0.25">
      <c r="B37" s="23" t="s">
        <v>139</v>
      </c>
      <c r="C37" s="10" t="s">
        <v>66</v>
      </c>
      <c r="D37" s="23" t="s">
        <v>157</v>
      </c>
      <c r="E37" s="7">
        <v>2.1600897922425148E-2</v>
      </c>
      <c r="F37" s="18">
        <v>0.38092480399191803</v>
      </c>
    </row>
    <row r="38" spans="2:6" ht="18.600000000000001" customHeight="1" x14ac:dyDescent="0.25">
      <c r="B38" s="23">
        <v>9</v>
      </c>
      <c r="C38" s="24" t="s">
        <v>152</v>
      </c>
      <c r="D38" s="23" t="s">
        <v>157</v>
      </c>
      <c r="E38" s="18">
        <v>0.56636500650261057</v>
      </c>
      <c r="F38" s="17">
        <v>9.9776625436905331</v>
      </c>
    </row>
    <row r="39" spans="2:6" ht="18.600000000000001" customHeight="1" x14ac:dyDescent="0.25">
      <c r="B39" s="23">
        <v>10</v>
      </c>
      <c r="C39" s="24" t="s">
        <v>153</v>
      </c>
      <c r="D39" s="23" t="s">
        <v>163</v>
      </c>
      <c r="E39" s="17">
        <v>9.9776625436905331</v>
      </c>
      <c r="F39" s="15"/>
    </row>
    <row r="40" spans="2:6" ht="18.600000000000001" customHeight="1" x14ac:dyDescent="0.25">
      <c r="B40" s="23">
        <v>11</v>
      </c>
      <c r="C40" s="24" t="s">
        <v>154</v>
      </c>
      <c r="D40" s="23" t="s">
        <v>160</v>
      </c>
      <c r="E40" s="18">
        <v>56.706462000000002</v>
      </c>
      <c r="F40" s="15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82"/>
      <c r="D42" s="82"/>
      <c r="E42" s="57"/>
      <c r="F42" s="82"/>
    </row>
    <row r="43" spans="2:6" x14ac:dyDescent="0.25">
      <c r="B43" s="82"/>
      <c r="C43" s="2" t="s">
        <v>174</v>
      </c>
      <c r="D43" s="82"/>
      <c r="F43" s="82" t="s">
        <v>192</v>
      </c>
    </row>
    <row r="44" spans="2:6" x14ac:dyDescent="0.25">
      <c r="B44" s="82"/>
      <c r="C44" s="2"/>
      <c r="D44" s="82"/>
      <c r="F44" s="82"/>
    </row>
    <row r="45" spans="2:6" x14ac:dyDescent="0.25">
      <c r="B45" s="82"/>
      <c r="C45" s="2"/>
      <c r="D45" s="82"/>
      <c r="F45" s="82"/>
    </row>
    <row r="46" spans="2:6" x14ac:dyDescent="0.25">
      <c r="B46" s="82"/>
      <c r="C46" s="2"/>
      <c r="D46" s="82"/>
      <c r="F46" s="82"/>
    </row>
    <row r="47" spans="2:6" x14ac:dyDescent="0.25">
      <c r="B47" s="82"/>
      <c r="C47" s="88" t="s">
        <v>190</v>
      </c>
      <c r="D47" s="82"/>
      <c r="F47" s="82" t="s">
        <v>191</v>
      </c>
    </row>
    <row r="51" ht="18" customHeight="1" x14ac:dyDescent="0.25"/>
    <row r="52" ht="18" customHeight="1" x14ac:dyDescent="0.25"/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600FF-1727-4BE9-9800-4AD43E58C833}">
  <sheetPr>
    <tabColor rgb="FF66FFFF"/>
    <pageSetUpPr fitToPage="1"/>
  </sheetPr>
  <dimension ref="B1:W56"/>
  <sheetViews>
    <sheetView topLeftCell="A24" workbookViewId="0">
      <selection activeCell="B1" sqref="B1:I50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13.28515625" style="20" customWidth="1"/>
    <col min="5" max="5" width="13.5703125" style="20" customWidth="1"/>
    <col min="6" max="7" width="14.28515625" style="20" customWidth="1"/>
    <col min="8" max="8" width="13.28515625" style="20" customWidth="1"/>
    <col min="9" max="9" width="13.140625" style="1" customWidth="1"/>
    <col min="10" max="16384" width="9.140625" style="2"/>
  </cols>
  <sheetData>
    <row r="1" spans="2:12" ht="141.75" x14ac:dyDescent="0.25">
      <c r="I1" s="20" t="s">
        <v>177</v>
      </c>
    </row>
    <row r="2" spans="2:12" ht="24" customHeight="1" x14ac:dyDescent="0.25">
      <c r="B2" s="95" t="s">
        <v>0</v>
      </c>
      <c r="C2" s="95"/>
      <c r="D2" s="95"/>
      <c r="E2" s="95"/>
      <c r="F2" s="95"/>
      <c r="G2" s="95"/>
      <c r="H2" s="95"/>
    </row>
    <row r="3" spans="2:12" ht="24" customHeight="1" x14ac:dyDescent="0.25">
      <c r="B3" s="95" t="s">
        <v>168</v>
      </c>
      <c r="C3" s="95"/>
      <c r="D3" s="95"/>
      <c r="E3" s="95"/>
      <c r="F3" s="95"/>
      <c r="G3" s="95"/>
      <c r="H3" s="95"/>
    </row>
    <row r="4" spans="2:12" ht="18" customHeight="1" x14ac:dyDescent="0.25">
      <c r="B4" s="96" t="s">
        <v>2</v>
      </c>
      <c r="C4" s="96"/>
      <c r="D4" s="96"/>
      <c r="E4" s="96"/>
      <c r="F4" s="96"/>
      <c r="G4" s="96"/>
      <c r="H4" s="97" t="s">
        <v>71</v>
      </c>
      <c r="I4" s="97"/>
    </row>
    <row r="5" spans="2:12" ht="47.25" customHeight="1" x14ac:dyDescent="0.25">
      <c r="B5" s="98" t="s">
        <v>4</v>
      </c>
      <c r="C5" s="98" t="s">
        <v>5</v>
      </c>
      <c r="D5" s="99" t="s">
        <v>7</v>
      </c>
      <c r="E5" s="100"/>
      <c r="F5" s="99" t="s">
        <v>8</v>
      </c>
      <c r="G5" s="100"/>
      <c r="H5" s="94" t="s">
        <v>9</v>
      </c>
      <c r="I5" s="94"/>
    </row>
    <row r="6" spans="2:12" ht="37.9" customHeight="1" x14ac:dyDescent="0.25">
      <c r="B6" s="94"/>
      <c r="C6" s="94"/>
      <c r="D6" s="3" t="s">
        <v>10</v>
      </c>
      <c r="E6" s="3" t="s">
        <v>11</v>
      </c>
      <c r="F6" s="3" t="s">
        <v>10</v>
      </c>
      <c r="G6" s="3" t="s">
        <v>11</v>
      </c>
      <c r="H6" s="3" t="s">
        <v>10</v>
      </c>
      <c r="I6" s="3" t="s">
        <v>11</v>
      </c>
    </row>
    <row r="7" spans="2:12" ht="20.25" customHeight="1" x14ac:dyDescent="0.25">
      <c r="B7" s="4">
        <v>1</v>
      </c>
      <c r="C7" s="5" t="s">
        <v>12</v>
      </c>
      <c r="D7" s="6">
        <v>1706.5053526701408</v>
      </c>
      <c r="E7" s="7">
        <v>1683.6174373057152</v>
      </c>
      <c r="F7" s="6">
        <v>198.1525127834953</v>
      </c>
      <c r="G7" s="7">
        <v>2795.8618211813346</v>
      </c>
      <c r="H7" s="6">
        <v>278.484612560588</v>
      </c>
      <c r="I7" s="8">
        <v>2795.861821181335</v>
      </c>
    </row>
    <row r="8" spans="2:12" ht="17.25" customHeight="1" x14ac:dyDescent="0.25">
      <c r="B8" s="9" t="s">
        <v>13</v>
      </c>
      <c r="C8" s="10" t="s">
        <v>14</v>
      </c>
      <c r="D8" s="7">
        <v>1159.9112002535849</v>
      </c>
      <c r="E8" s="7">
        <v>1144.3542907249307</v>
      </c>
      <c r="F8" s="7">
        <v>159.93304616430211</v>
      </c>
      <c r="G8" s="7">
        <v>2256.598674600551</v>
      </c>
      <c r="H8" s="7">
        <v>224.77076758226244</v>
      </c>
      <c r="I8" s="8">
        <v>2256.598674600551</v>
      </c>
    </row>
    <row r="9" spans="2:12" x14ac:dyDescent="0.25">
      <c r="B9" s="9" t="s">
        <v>15</v>
      </c>
      <c r="C9" s="10" t="s">
        <v>16</v>
      </c>
      <c r="D9" s="7">
        <v>953.15577392523051</v>
      </c>
      <c r="E9" s="7">
        <v>940.37190035074707</v>
      </c>
      <c r="F9" s="7">
        <v>145.47610022011742</v>
      </c>
      <c r="G9" s="7">
        <v>2052.6162842263675</v>
      </c>
      <c r="H9" s="7">
        <v>204.4528976066515</v>
      </c>
      <c r="I9" s="8">
        <v>2052.616284226367</v>
      </c>
      <c r="J9" s="11"/>
      <c r="K9" s="12"/>
      <c r="L9" s="12"/>
    </row>
    <row r="10" spans="2:12" x14ac:dyDescent="0.25">
      <c r="B10" s="9" t="s">
        <v>17</v>
      </c>
      <c r="C10" s="10" t="s">
        <v>18</v>
      </c>
      <c r="D10" s="7">
        <v>67.726334463936169</v>
      </c>
      <c r="E10" s="7">
        <v>66.81797832621416</v>
      </c>
      <c r="F10" s="7">
        <v>4.7356239869029393</v>
      </c>
      <c r="G10" s="7">
        <v>66.81797832621416</v>
      </c>
      <c r="H10" s="7">
        <v>6.6554715491608887</v>
      </c>
      <c r="I10" s="8">
        <v>66.817978326214174</v>
      </c>
    </row>
    <row r="11" spans="2:12" ht="18" customHeight="1" x14ac:dyDescent="0.25">
      <c r="B11" s="9" t="s">
        <v>19</v>
      </c>
      <c r="C11" s="10" t="s">
        <v>20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8">
        <v>0</v>
      </c>
    </row>
    <row r="12" spans="2:12" ht="21.75" customHeight="1" x14ac:dyDescent="0.25">
      <c r="B12" s="9" t="s">
        <v>21</v>
      </c>
      <c r="C12" s="10" t="s">
        <v>22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8">
        <v>0</v>
      </c>
    </row>
    <row r="13" spans="2:12" ht="23.25" customHeight="1" x14ac:dyDescent="0.25">
      <c r="B13" s="9" t="s">
        <v>23</v>
      </c>
      <c r="C13" s="10" t="s">
        <v>24</v>
      </c>
      <c r="D13" s="7">
        <v>139.02909186441821</v>
      </c>
      <c r="E13" s="7">
        <v>137.16441204796945</v>
      </c>
      <c r="F13" s="7">
        <v>9.7213219572817611</v>
      </c>
      <c r="G13" s="7">
        <v>137.16441204796945</v>
      </c>
      <c r="H13" s="7">
        <v>13.662398426450043</v>
      </c>
      <c r="I13" s="8">
        <v>137.16441204796945</v>
      </c>
    </row>
    <row r="14" spans="2:12" x14ac:dyDescent="0.25">
      <c r="B14" s="9" t="s">
        <v>25</v>
      </c>
      <c r="C14" s="10" t="s">
        <v>26</v>
      </c>
      <c r="D14" s="7">
        <v>235.53646155484412</v>
      </c>
      <c r="E14" s="7">
        <v>232.37740987717521</v>
      </c>
      <c r="F14" s="7">
        <v>16.469400358929974</v>
      </c>
      <c r="G14" s="7">
        <v>232.37740987717521</v>
      </c>
      <c r="H14" s="7">
        <v>23.146184288225911</v>
      </c>
      <c r="I14" s="8">
        <v>232.37740987717521</v>
      </c>
    </row>
    <row r="15" spans="2:12" x14ac:dyDescent="0.25">
      <c r="B15" s="9" t="s">
        <v>27</v>
      </c>
      <c r="C15" s="10" t="s">
        <v>28</v>
      </c>
      <c r="D15" s="7">
        <v>132.74755099870595</v>
      </c>
      <c r="E15" s="7">
        <v>130.96712018591114</v>
      </c>
      <c r="F15" s="7">
        <v>9.2820981924961732</v>
      </c>
      <c r="G15" s="7">
        <v>130.96712018591114</v>
      </c>
      <c r="H15" s="7">
        <v>13.045110973237867</v>
      </c>
      <c r="I15" s="8">
        <v>130.96712018591117</v>
      </c>
    </row>
    <row r="16" spans="2:12" ht="17.25" customHeight="1" x14ac:dyDescent="0.25">
      <c r="B16" s="9" t="s">
        <v>29</v>
      </c>
      <c r="C16" s="10" t="s">
        <v>30</v>
      </c>
      <c r="D16" s="7">
        <v>51.818021542065708</v>
      </c>
      <c r="E16" s="7">
        <v>51.123030172978545</v>
      </c>
      <c r="F16" s="7">
        <v>3.6232680789645944</v>
      </c>
      <c r="G16" s="7">
        <v>51.123030172978538</v>
      </c>
      <c r="H16" s="7">
        <v>5.092160543409701</v>
      </c>
      <c r="I16" s="8">
        <v>51.123030172978545</v>
      </c>
    </row>
    <row r="17" spans="2:9" x14ac:dyDescent="0.25">
      <c r="B17" s="9" t="s">
        <v>31</v>
      </c>
      <c r="C17" s="10" t="s">
        <v>32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8">
        <v>0</v>
      </c>
    </row>
    <row r="18" spans="2:9" x14ac:dyDescent="0.25">
      <c r="B18" s="9" t="s">
        <v>33</v>
      </c>
      <c r="C18" s="10" t="s">
        <v>34</v>
      </c>
      <c r="D18" s="7">
        <v>80.929529456640253</v>
      </c>
      <c r="E18" s="7">
        <v>79.844090012932625</v>
      </c>
      <c r="F18" s="7">
        <v>5.6588301135315788</v>
      </c>
      <c r="G18" s="7">
        <v>79.844090012932611</v>
      </c>
      <c r="H18" s="7">
        <v>7.9529504298281655</v>
      </c>
      <c r="I18" s="8">
        <v>79.844090012932625</v>
      </c>
    </row>
    <row r="19" spans="2:9" ht="19.5" customHeight="1" x14ac:dyDescent="0.25">
      <c r="B19" s="9" t="s">
        <v>35</v>
      </c>
      <c r="C19" s="13" t="s">
        <v>36</v>
      </c>
      <c r="D19" s="7">
        <v>178.3101398630059</v>
      </c>
      <c r="E19" s="7">
        <v>175.91861651769807</v>
      </c>
      <c r="F19" s="7">
        <v>12.467968067767073</v>
      </c>
      <c r="G19" s="7">
        <v>175.91861651769807</v>
      </c>
      <c r="H19" s="7">
        <v>17.522549716861832</v>
      </c>
      <c r="I19" s="8">
        <v>175.91861651769804</v>
      </c>
    </row>
    <row r="20" spans="2:9" x14ac:dyDescent="0.25">
      <c r="B20" s="9" t="s">
        <v>37</v>
      </c>
      <c r="C20" s="10" t="s">
        <v>38</v>
      </c>
      <c r="D20" s="7">
        <v>128.99083303070103</v>
      </c>
      <c r="E20" s="7">
        <v>127.26078790393127</v>
      </c>
      <c r="F20" s="7">
        <v>9.0194174515092733</v>
      </c>
      <c r="G20" s="7">
        <v>127.26078790393127</v>
      </c>
      <c r="H20" s="7">
        <v>12.675938039958979</v>
      </c>
      <c r="I20" s="8">
        <v>127.26078790393127</v>
      </c>
    </row>
    <row r="21" spans="2:9" ht="15" customHeight="1" x14ac:dyDescent="0.25">
      <c r="B21" s="9" t="s">
        <v>39</v>
      </c>
      <c r="C21" s="10" t="s">
        <v>30</v>
      </c>
      <c r="D21" s="7">
        <v>28.377983266754228</v>
      </c>
      <c r="E21" s="7">
        <v>27.997373338864882</v>
      </c>
      <c r="F21" s="7">
        <v>1.98427183933204</v>
      </c>
      <c r="G21" s="7">
        <v>27.997373338864882</v>
      </c>
      <c r="H21" s="7">
        <v>2.7887063687909754</v>
      </c>
      <c r="I21" s="8">
        <v>27.997373338864882</v>
      </c>
    </row>
    <row r="22" spans="2:9" x14ac:dyDescent="0.25">
      <c r="B22" s="9" t="s">
        <v>40</v>
      </c>
      <c r="C22" s="10" t="s">
        <v>41</v>
      </c>
      <c r="D22" s="7">
        <v>20.941323565550647</v>
      </c>
      <c r="E22" s="7">
        <v>20.66045527490191</v>
      </c>
      <c r="F22" s="7">
        <v>1.4642787769257595</v>
      </c>
      <c r="G22" s="7">
        <v>20.660455274901899</v>
      </c>
      <c r="H22" s="7">
        <v>2.0579053081118777</v>
      </c>
      <c r="I22" s="8">
        <v>20.660455274901892</v>
      </c>
    </row>
    <row r="23" spans="2:9" ht="18.75" customHeight="1" x14ac:dyDescent="0.25">
      <c r="B23" s="9">
        <v>2</v>
      </c>
      <c r="C23" s="5" t="s">
        <v>42</v>
      </c>
      <c r="D23" s="6">
        <v>162.13608208076343</v>
      </c>
      <c r="E23" s="7">
        <v>159.96148771551421</v>
      </c>
      <c r="F23" s="6">
        <v>11.337030499605493</v>
      </c>
      <c r="G23" s="7">
        <v>159.96148771551418</v>
      </c>
      <c r="H23" s="6">
        <v>15.933123945391507</v>
      </c>
      <c r="I23" s="8">
        <v>159.96148771551421</v>
      </c>
    </row>
    <row r="24" spans="2:9" x14ac:dyDescent="0.25">
      <c r="B24" s="9" t="s">
        <v>43</v>
      </c>
      <c r="C24" s="10" t="s">
        <v>38</v>
      </c>
      <c r="D24" s="7">
        <v>121.17687218354078</v>
      </c>
      <c r="E24" s="7">
        <v>119.5516291156986</v>
      </c>
      <c r="F24" s="7">
        <v>8.4730423861314623</v>
      </c>
      <c r="G24" s="7">
        <v>119.55162911569859</v>
      </c>
      <c r="H24" s="7">
        <v>11.908059569698274</v>
      </c>
      <c r="I24" s="8">
        <v>119.5516291156986</v>
      </c>
    </row>
    <row r="25" spans="2:9" ht="18" customHeight="1" x14ac:dyDescent="0.25">
      <c r="B25" s="9" t="s">
        <v>44</v>
      </c>
      <c r="C25" s="10" t="s">
        <v>30</v>
      </c>
      <c r="D25" s="7">
        <v>26.658911880378966</v>
      </c>
      <c r="E25" s="7">
        <v>26.301358405453684</v>
      </c>
      <c r="F25" s="7">
        <v>1.8640693249489215</v>
      </c>
      <c r="G25" s="7">
        <v>26.301358405453684</v>
      </c>
      <c r="H25" s="7">
        <v>2.61977310533362</v>
      </c>
      <c r="I25" s="8">
        <v>26.301358405453687</v>
      </c>
    </row>
    <row r="26" spans="2:9" x14ac:dyDescent="0.25">
      <c r="B26" s="9" t="s">
        <v>45</v>
      </c>
      <c r="C26" s="10" t="s">
        <v>41</v>
      </c>
      <c r="D26" s="7">
        <v>14.300298016843684</v>
      </c>
      <c r="E26" s="7">
        <v>14.108500194361934</v>
      </c>
      <c r="F26" s="7">
        <v>0.99991878852510951</v>
      </c>
      <c r="G26" s="7">
        <v>14.108500194361921</v>
      </c>
      <c r="H26" s="7">
        <v>1.4052912703596134</v>
      </c>
      <c r="I26" s="8">
        <v>14.108500194361921</v>
      </c>
    </row>
    <row r="27" spans="2:9" x14ac:dyDescent="0.25">
      <c r="B27" s="9">
        <v>3</v>
      </c>
      <c r="C27" s="5" t="s">
        <v>46</v>
      </c>
      <c r="D27" s="6">
        <v>0</v>
      </c>
      <c r="E27" s="7">
        <v>0</v>
      </c>
      <c r="F27" s="6">
        <v>0</v>
      </c>
      <c r="G27" s="7">
        <v>0</v>
      </c>
      <c r="H27" s="6">
        <v>0</v>
      </c>
      <c r="I27" s="8">
        <v>0</v>
      </c>
    </row>
    <row r="28" spans="2:9" x14ac:dyDescent="0.25">
      <c r="B28" s="9" t="s">
        <v>47</v>
      </c>
      <c r="C28" s="10" t="s">
        <v>38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8">
        <v>0</v>
      </c>
    </row>
    <row r="29" spans="2:9" ht="18.75" customHeight="1" x14ac:dyDescent="0.25">
      <c r="B29" s="9" t="s">
        <v>48</v>
      </c>
      <c r="C29" s="10" t="s">
        <v>30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8">
        <v>0</v>
      </c>
    </row>
    <row r="30" spans="2:9" x14ac:dyDescent="0.25">
      <c r="B30" s="9" t="s">
        <v>49</v>
      </c>
      <c r="C30" s="10" t="s">
        <v>41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8">
        <v>0</v>
      </c>
    </row>
    <row r="31" spans="2:9" x14ac:dyDescent="0.25">
      <c r="B31" s="9">
        <v>4</v>
      </c>
      <c r="C31" s="5" t="s">
        <v>50</v>
      </c>
      <c r="D31" s="6">
        <v>0</v>
      </c>
      <c r="E31" s="7">
        <v>0</v>
      </c>
      <c r="F31" s="6">
        <v>0</v>
      </c>
      <c r="G31" s="7">
        <v>0</v>
      </c>
      <c r="H31" s="6">
        <v>0</v>
      </c>
      <c r="I31" s="8">
        <v>0</v>
      </c>
    </row>
    <row r="32" spans="2:9" x14ac:dyDescent="0.25">
      <c r="B32" s="9">
        <v>5</v>
      </c>
      <c r="C32" s="5" t="s">
        <v>51</v>
      </c>
      <c r="D32" s="6">
        <v>0</v>
      </c>
      <c r="E32" s="7">
        <v>0</v>
      </c>
      <c r="F32" s="6">
        <v>0</v>
      </c>
      <c r="G32" s="7">
        <v>0</v>
      </c>
      <c r="H32" s="6">
        <v>0</v>
      </c>
      <c r="I32" s="8">
        <v>0</v>
      </c>
    </row>
    <row r="33" spans="2:23" x14ac:dyDescent="0.25">
      <c r="B33" s="9">
        <v>6</v>
      </c>
      <c r="C33" s="5" t="s">
        <v>52</v>
      </c>
      <c r="D33" s="6">
        <v>1868.6414347509042</v>
      </c>
      <c r="E33" s="7">
        <v>1843.578925021229</v>
      </c>
      <c r="F33" s="6">
        <v>209.4895432831008</v>
      </c>
      <c r="G33" s="7">
        <v>2955.8233088968491</v>
      </c>
      <c r="H33" s="6">
        <v>294.41773650597952</v>
      </c>
      <c r="I33" s="8">
        <v>2955.8233088968491</v>
      </c>
    </row>
    <row r="34" spans="2:23" x14ac:dyDescent="0.25">
      <c r="B34" s="9" t="s">
        <v>53</v>
      </c>
      <c r="C34" s="5" t="s">
        <v>54</v>
      </c>
      <c r="D34" s="6">
        <v>0</v>
      </c>
      <c r="E34" s="7">
        <v>0</v>
      </c>
      <c r="F34" s="6">
        <v>0</v>
      </c>
      <c r="G34" s="7">
        <v>0</v>
      </c>
      <c r="H34" s="6">
        <v>0</v>
      </c>
      <c r="I34" s="8">
        <v>0</v>
      </c>
    </row>
    <row r="35" spans="2:23" ht="18" customHeight="1" x14ac:dyDescent="0.25">
      <c r="B35" s="9" t="s">
        <v>55</v>
      </c>
      <c r="C35" s="5" t="s">
        <v>56</v>
      </c>
      <c r="D35" s="6">
        <v>91.153240719556308</v>
      </c>
      <c r="E35" s="7">
        <v>89.930679269328252</v>
      </c>
      <c r="F35" s="6">
        <v>10.219002111370772</v>
      </c>
      <c r="G35" s="7">
        <v>144.18650287301705</v>
      </c>
      <c r="H35" s="6">
        <v>14.361840805169733</v>
      </c>
      <c r="I35" s="8">
        <v>144.18650287301702</v>
      </c>
    </row>
    <row r="36" spans="2:23" x14ac:dyDescent="0.25">
      <c r="B36" s="9" t="s">
        <v>57</v>
      </c>
      <c r="C36" s="10" t="s">
        <v>58</v>
      </c>
      <c r="D36" s="7">
        <v>16.407583329520136</v>
      </c>
      <c r="E36" s="7">
        <v>16.187522268479089</v>
      </c>
      <c r="F36" s="7">
        <v>1.8394203800467388</v>
      </c>
      <c r="G36" s="7">
        <v>25.953570517143064</v>
      </c>
      <c r="H36" s="7">
        <v>2.5851313449305517</v>
      </c>
      <c r="I36" s="8">
        <v>25.953570517143064</v>
      </c>
    </row>
    <row r="37" spans="2:23" x14ac:dyDescent="0.25">
      <c r="B37" s="9" t="s">
        <v>59</v>
      </c>
      <c r="C37" s="10" t="s">
        <v>60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8">
        <v>0</v>
      </c>
    </row>
    <row r="38" spans="2:23" x14ac:dyDescent="0.25">
      <c r="B38" s="9" t="s">
        <v>61</v>
      </c>
      <c r="C38" s="10" t="s">
        <v>62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8">
        <v>0</v>
      </c>
    </row>
    <row r="39" spans="2:23" ht="21" customHeight="1" x14ac:dyDescent="0.25">
      <c r="B39" s="9" t="s">
        <v>63</v>
      </c>
      <c r="C39" s="10" t="s">
        <v>64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8">
        <v>0</v>
      </c>
    </row>
    <row r="40" spans="2:23" x14ac:dyDescent="0.25">
      <c r="B40" s="9" t="s">
        <v>65</v>
      </c>
      <c r="C40" s="10" t="s">
        <v>66</v>
      </c>
      <c r="D40" s="7">
        <v>74.745657390036172</v>
      </c>
      <c r="E40" s="7">
        <v>73.743157000849166</v>
      </c>
      <c r="F40" s="7">
        <v>8.3795817313240324</v>
      </c>
      <c r="G40" s="7">
        <v>118.23293235587397</v>
      </c>
      <c r="H40" s="7">
        <v>11.77670946023918</v>
      </c>
      <c r="I40" s="8">
        <v>118.23293235587396</v>
      </c>
    </row>
    <row r="41" spans="2:23" ht="42" customHeight="1" x14ac:dyDescent="0.25">
      <c r="B41" s="4">
        <v>9</v>
      </c>
      <c r="C41" s="5" t="s">
        <v>67</v>
      </c>
      <c r="D41" s="6">
        <v>1959.7946754704606</v>
      </c>
      <c r="E41" s="6">
        <v>1933.5096042905575</v>
      </c>
      <c r="F41" s="6">
        <v>219.70854539447157</v>
      </c>
      <c r="G41" s="6">
        <v>3100.0098117698658</v>
      </c>
      <c r="H41" s="6">
        <v>308.77957731114924</v>
      </c>
      <c r="I41" s="14">
        <v>3100.0098117698658</v>
      </c>
    </row>
    <row r="42" spans="2:23" ht="18" customHeight="1" x14ac:dyDescent="0.25">
      <c r="B42" s="15">
        <v>10</v>
      </c>
      <c r="C42" s="16" t="s">
        <v>68</v>
      </c>
      <c r="D42" s="17">
        <v>1933.5096042905575</v>
      </c>
      <c r="E42" s="18"/>
      <c r="F42" s="17">
        <v>3100.0098117698658</v>
      </c>
      <c r="G42" s="18"/>
      <c r="H42" s="17">
        <v>3100.0098117698658</v>
      </c>
      <c r="I42" s="8"/>
    </row>
    <row r="43" spans="2:23" ht="18.75" customHeight="1" x14ac:dyDescent="0.25">
      <c r="B43" s="4">
        <v>11</v>
      </c>
      <c r="C43" s="10" t="s">
        <v>69</v>
      </c>
      <c r="D43" s="7">
        <v>1013.594487</v>
      </c>
      <c r="E43" s="7"/>
      <c r="F43" s="7">
        <v>70.873499999999993</v>
      </c>
      <c r="G43" s="7"/>
      <c r="H43" s="7">
        <v>99.605999999999995</v>
      </c>
      <c r="I43" s="19"/>
    </row>
    <row r="46" spans="2:23" ht="18" customHeight="1" x14ac:dyDescent="0.25">
      <c r="H46" s="84"/>
    </row>
    <row r="47" spans="2:23" x14ac:dyDescent="0.25">
      <c r="C47" s="2" t="s">
        <v>174</v>
      </c>
      <c r="G47" s="89" t="s">
        <v>192</v>
      </c>
      <c r="H47" s="89"/>
    </row>
    <row r="48" spans="2:23" s="21" customFormat="1" x14ac:dyDescent="0.25">
      <c r="B48" s="2"/>
      <c r="C48" s="2"/>
      <c r="D48" s="20"/>
      <c r="E48" s="20"/>
      <c r="F48" s="20"/>
      <c r="G48" s="20"/>
      <c r="H48" s="20"/>
      <c r="I48" s="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2:23" s="21" customFormat="1" ht="17.850000000000001" customHeight="1" x14ac:dyDescent="0.25">
      <c r="B49" s="82"/>
      <c r="C49" s="2"/>
      <c r="D49" s="20"/>
      <c r="E49" s="20"/>
      <c r="F49" s="20"/>
      <c r="G49" s="20"/>
      <c r="H49" s="20"/>
      <c r="I49" s="1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2:23" s="21" customFormat="1" ht="15.75" customHeight="1" x14ac:dyDescent="0.25">
      <c r="B50" s="82"/>
      <c r="C50" s="88" t="s">
        <v>190</v>
      </c>
      <c r="D50" s="20"/>
      <c r="E50" s="20"/>
      <c r="F50" s="20"/>
      <c r="G50" s="89" t="s">
        <v>191</v>
      </c>
      <c r="H50" s="20"/>
      <c r="I50" s="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2:23" s="21" customFormat="1" x14ac:dyDescent="0.25">
      <c r="B51" s="2"/>
      <c r="C51" s="2"/>
      <c r="D51" s="20"/>
      <c r="E51" s="20"/>
      <c r="F51" s="2"/>
      <c r="G51" s="2"/>
      <c r="H51" s="20"/>
      <c r="I51" s="1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2:23" s="21" customFormat="1" x14ac:dyDescent="0.25">
      <c r="B52" s="2"/>
      <c r="C52" s="2"/>
      <c r="D52" s="20"/>
      <c r="E52" s="20"/>
      <c r="F52" s="20"/>
      <c r="G52" s="20"/>
      <c r="H52" s="20"/>
      <c r="I52" s="1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6" spans="2:23" s="21" customFormat="1" ht="18" customHeight="1" x14ac:dyDescent="0.25">
      <c r="B56" s="2"/>
      <c r="C56" s="2"/>
      <c r="D56" s="20"/>
      <c r="E56" s="20"/>
      <c r="F56" s="20"/>
      <c r="G56" s="20"/>
      <c r="H56" s="20"/>
      <c r="I56" s="1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</sheetData>
  <mergeCells count="9">
    <mergeCell ref="B2:H2"/>
    <mergeCell ref="B3:H3"/>
    <mergeCell ref="B4:G4"/>
    <mergeCell ref="H4:I4"/>
    <mergeCell ref="B5:B6"/>
    <mergeCell ref="C5:C6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B15A-6F62-481A-AC69-B987D9C08014}">
  <sheetPr>
    <tabColor rgb="FF66FFFF"/>
    <pageSetUpPr fitToPage="1"/>
  </sheetPr>
  <dimension ref="B1:F52"/>
  <sheetViews>
    <sheetView topLeftCell="A25" workbookViewId="0">
      <selection activeCell="B1" sqref="B1:F47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1.140625" style="11" customWidth="1"/>
    <col min="4" max="4" width="12.85546875" style="11" hidden="1" customWidth="1"/>
    <col min="5" max="5" width="25.28515625" style="11" customWidth="1"/>
    <col min="6" max="6" width="25.2851562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63" x14ac:dyDescent="0.25">
      <c r="F1" s="20" t="s">
        <v>208</v>
      </c>
    </row>
    <row r="2" spans="2:6" ht="18.75" customHeight="1" x14ac:dyDescent="0.25">
      <c r="B2" s="109" t="s">
        <v>143</v>
      </c>
      <c r="C2" s="109"/>
      <c r="D2" s="109"/>
      <c r="E2" s="109"/>
      <c r="F2" s="109"/>
    </row>
    <row r="3" spans="2:6" ht="18.75" customHeight="1" x14ac:dyDescent="0.25">
      <c r="B3" s="109" t="s">
        <v>168</v>
      </c>
      <c r="C3" s="109"/>
      <c r="D3" s="109"/>
      <c r="E3" s="109"/>
      <c r="F3" s="109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s="57" customFormat="1" x14ac:dyDescent="0.25">
      <c r="B8" s="23" t="s">
        <v>82</v>
      </c>
      <c r="C8" s="23" t="s">
        <v>83</v>
      </c>
      <c r="D8" s="23" t="s">
        <v>120</v>
      </c>
      <c r="E8" s="15">
        <v>3</v>
      </c>
      <c r="F8" s="15">
        <v>4</v>
      </c>
    </row>
    <row r="9" spans="2:6" ht="15.75" customHeight="1" x14ac:dyDescent="0.25">
      <c r="B9" s="23" t="s">
        <v>82</v>
      </c>
      <c r="C9" s="24" t="s">
        <v>86</v>
      </c>
      <c r="D9" s="23" t="s">
        <v>157</v>
      </c>
      <c r="E9" s="18">
        <v>10.701448325947288</v>
      </c>
      <c r="F9" s="18">
        <v>9.037820645870914</v>
      </c>
    </row>
    <row r="10" spans="2:6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6" ht="18" customHeight="1" x14ac:dyDescent="0.25">
      <c r="B11" s="23" t="s">
        <v>99</v>
      </c>
      <c r="C11" s="25" t="s">
        <v>147</v>
      </c>
      <c r="D11" s="23" t="s">
        <v>157</v>
      </c>
      <c r="E11" s="18">
        <v>7.8493714199999998</v>
      </c>
      <c r="F11" s="18">
        <v>6.6291224249317118</v>
      </c>
    </row>
    <row r="12" spans="2:6" ht="17.25" customHeight="1" x14ac:dyDescent="0.25">
      <c r="B12" s="23" t="s">
        <v>101</v>
      </c>
      <c r="C12" s="25" t="s">
        <v>148</v>
      </c>
      <c r="D12" s="23" t="s">
        <v>157</v>
      </c>
      <c r="E12" s="18">
        <v>1.8310172423999997</v>
      </c>
      <c r="F12" s="18">
        <v>1.5463706343546249</v>
      </c>
    </row>
    <row r="13" spans="2:6" ht="20.25" customHeight="1" x14ac:dyDescent="0.25">
      <c r="B13" s="23" t="s">
        <v>149</v>
      </c>
      <c r="C13" s="58" t="s">
        <v>104</v>
      </c>
      <c r="D13" s="23" t="s">
        <v>157</v>
      </c>
      <c r="E13" s="18">
        <v>1.7268617123999999</v>
      </c>
      <c r="F13" s="18">
        <v>1.4584069334849763</v>
      </c>
    </row>
    <row r="14" spans="2:6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6" ht="18.75" customHeight="1" x14ac:dyDescent="0.25">
      <c r="B15" s="23" t="s">
        <v>107</v>
      </c>
      <c r="C15" s="58" t="s">
        <v>108</v>
      </c>
      <c r="D15" s="23" t="s">
        <v>157</v>
      </c>
      <c r="E15" s="18">
        <v>0.10415553</v>
      </c>
      <c r="F15" s="18">
        <v>8.7963700869648428E-2</v>
      </c>
    </row>
    <row r="16" spans="2:6" x14ac:dyDescent="0.25">
      <c r="B16" s="23" t="s">
        <v>109</v>
      </c>
      <c r="C16" s="24" t="s">
        <v>110</v>
      </c>
      <c r="D16" s="23" t="s">
        <v>157</v>
      </c>
      <c r="E16" s="18">
        <v>1.0210596635472899</v>
      </c>
      <c r="F16" s="18">
        <v>0.86232758658457886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0.73864187800089121</v>
      </c>
      <c r="F17" s="18">
        <v>0.62381395597781275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0.16250121316019606</v>
      </c>
      <c r="F18" s="18">
        <v>0.13723907031511878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0.11991657238620268</v>
      </c>
      <c r="F19" s="18">
        <v>0.10127456029164729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0.92844194696639892</v>
      </c>
      <c r="F20" s="18">
        <v>0.78410805165876762</v>
      </c>
    </row>
    <row r="21" spans="2:6" x14ac:dyDescent="0.25">
      <c r="B21" s="23" t="s">
        <v>117</v>
      </c>
      <c r="C21" s="25" t="s">
        <v>112</v>
      </c>
      <c r="D21" s="23" t="s">
        <v>157</v>
      </c>
      <c r="E21" s="18">
        <v>0.69389669278762744</v>
      </c>
      <c r="F21" s="18">
        <v>0.58602477582140089</v>
      </c>
    </row>
    <row r="22" spans="2:6" ht="16.5" customHeight="1" x14ac:dyDescent="0.25">
      <c r="B22" s="23" t="s">
        <v>118</v>
      </c>
      <c r="C22" s="25" t="s">
        <v>104</v>
      </c>
      <c r="D22" s="23" t="s">
        <v>157</v>
      </c>
      <c r="E22" s="18">
        <v>0.15265727241327803</v>
      </c>
      <c r="F22" s="18">
        <v>0.12892545068070824</v>
      </c>
    </row>
    <row r="23" spans="2:6" x14ac:dyDescent="0.25">
      <c r="B23" s="23" t="s">
        <v>119</v>
      </c>
      <c r="C23" s="25" t="s">
        <v>115</v>
      </c>
      <c r="D23" s="23" t="s">
        <v>157</v>
      </c>
      <c r="E23" s="18">
        <v>8.1887981765493445E-2</v>
      </c>
      <c r="F23" s="18">
        <v>6.9157825156658428E-2</v>
      </c>
    </row>
    <row r="24" spans="2:6" ht="18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x14ac:dyDescent="0.25">
      <c r="B30" s="23" t="s">
        <v>127</v>
      </c>
      <c r="C30" s="24" t="s">
        <v>128</v>
      </c>
      <c r="D30" s="23" t="s">
        <v>157</v>
      </c>
      <c r="E30" s="18">
        <v>11.629890272913688</v>
      </c>
      <c r="F30" s="18">
        <v>9.8219286975296818</v>
      </c>
    </row>
    <row r="31" spans="2:6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ht="31.5" x14ac:dyDescent="0.25">
      <c r="B32" s="23">
        <v>8</v>
      </c>
      <c r="C32" s="24" t="s">
        <v>129</v>
      </c>
      <c r="D32" s="23" t="s">
        <v>157</v>
      </c>
      <c r="E32" s="6">
        <v>0.56731172062993607</v>
      </c>
      <c r="F32" s="18">
        <v>0.47911847305022842</v>
      </c>
    </row>
    <row r="33" spans="2:6" x14ac:dyDescent="0.25">
      <c r="B33" s="23" t="s">
        <v>130</v>
      </c>
      <c r="C33" s="25" t="s">
        <v>131</v>
      </c>
      <c r="D33" s="23" t="s">
        <v>162</v>
      </c>
      <c r="E33" s="7">
        <v>0.10211610971338848</v>
      </c>
      <c r="F33" s="18">
        <v>8.624132514904112E-2</v>
      </c>
    </row>
    <row r="34" spans="2:6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x14ac:dyDescent="0.25">
      <c r="B37" s="23" t="s">
        <v>139</v>
      </c>
      <c r="C37" s="10" t="s">
        <v>66</v>
      </c>
      <c r="D37" s="23" t="s">
        <v>157</v>
      </c>
      <c r="E37" s="7">
        <v>0.46519561091654754</v>
      </c>
      <c r="F37" s="18">
        <v>0.39287714790118733</v>
      </c>
    </row>
    <row r="38" spans="2:6" ht="31.5" x14ac:dyDescent="0.25">
      <c r="B38" s="23">
        <v>9</v>
      </c>
      <c r="C38" s="24" t="s">
        <v>152</v>
      </c>
      <c r="D38" s="23" t="s">
        <v>157</v>
      </c>
      <c r="E38" s="18">
        <v>12.197201993543624</v>
      </c>
      <c r="F38" s="17">
        <v>10.30104717057991</v>
      </c>
    </row>
    <row r="39" spans="2:6" ht="31.5" x14ac:dyDescent="0.25">
      <c r="B39" s="23">
        <v>10</v>
      </c>
      <c r="C39" s="24" t="s">
        <v>153</v>
      </c>
      <c r="D39" s="23" t="s">
        <v>163</v>
      </c>
      <c r="E39" s="17">
        <v>10.30104717057991</v>
      </c>
      <c r="F39" s="15"/>
    </row>
    <row r="40" spans="2:6" ht="31.5" x14ac:dyDescent="0.25">
      <c r="B40" s="23">
        <v>11</v>
      </c>
      <c r="C40" s="24" t="s">
        <v>154</v>
      </c>
      <c r="D40" s="23" t="s">
        <v>160</v>
      </c>
      <c r="E40" s="18">
        <v>1184.073987</v>
      </c>
      <c r="F40" s="15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82"/>
      <c r="D42" s="82"/>
      <c r="E42" s="57"/>
      <c r="F42" s="82"/>
    </row>
    <row r="43" spans="2:6" x14ac:dyDescent="0.25">
      <c r="B43" s="82"/>
      <c r="C43" s="2" t="s">
        <v>174</v>
      </c>
      <c r="D43" s="82"/>
      <c r="F43" s="82" t="s">
        <v>192</v>
      </c>
    </row>
    <row r="44" spans="2:6" x14ac:dyDescent="0.25">
      <c r="B44" s="82"/>
      <c r="C44" s="2"/>
      <c r="D44" s="82"/>
      <c r="E44" s="82"/>
      <c r="F44" s="20"/>
    </row>
    <row r="45" spans="2:6" x14ac:dyDescent="0.25">
      <c r="B45" s="82"/>
      <c r="C45" s="2"/>
      <c r="D45" s="82"/>
      <c r="E45" s="82"/>
      <c r="F45" s="82"/>
    </row>
    <row r="46" spans="2:6" x14ac:dyDescent="0.25">
      <c r="B46" s="82"/>
      <c r="C46" s="2"/>
      <c r="D46" s="82"/>
      <c r="E46" s="82"/>
      <c r="F46" s="82"/>
    </row>
    <row r="47" spans="2:6" x14ac:dyDescent="0.25">
      <c r="B47" s="82"/>
      <c r="C47" s="88" t="s">
        <v>190</v>
      </c>
      <c r="D47" s="82"/>
      <c r="F47" s="82" t="s">
        <v>191</v>
      </c>
    </row>
    <row r="51" ht="18" customHeight="1" x14ac:dyDescent="0.25"/>
    <row r="52" ht="18" customHeight="1" x14ac:dyDescent="0.25"/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D6175-F363-4A9C-9255-09B771ADC3DE}">
  <sheetPr>
    <tabColor theme="4" tint="0.59999389629810485"/>
    <pageSetUpPr fitToPage="1"/>
  </sheetPr>
  <dimension ref="A1:V52"/>
  <sheetViews>
    <sheetView workbookViewId="0">
      <selection activeCell="Q11" sqref="Q11"/>
    </sheetView>
  </sheetViews>
  <sheetFormatPr defaultColWidth="9.140625" defaultRowHeight="12.75" x14ac:dyDescent="0.2"/>
  <cols>
    <col min="1" max="1" width="2" style="26" customWidth="1"/>
    <col min="2" max="2" width="6.28515625" style="26" customWidth="1"/>
    <col min="3" max="3" width="53.5703125" style="26" customWidth="1"/>
    <col min="4" max="4" width="14" style="28" hidden="1" customWidth="1"/>
    <col min="5" max="5" width="13.28515625" style="29" hidden="1" customWidth="1"/>
    <col min="6" max="6" width="15.5703125" style="28" hidden="1" customWidth="1"/>
    <col min="7" max="7" width="16.85546875" style="28" hidden="1" customWidth="1"/>
    <col min="8" max="12" width="14.7109375" style="26" customWidth="1"/>
    <col min="13" max="13" width="13.85546875" style="26" customWidth="1"/>
    <col min="14" max="14" width="10.140625" style="26" bestFit="1" customWidth="1"/>
    <col min="15" max="16384" width="9.140625" style="26"/>
  </cols>
  <sheetData>
    <row r="1" spans="1:13" ht="141.75" x14ac:dyDescent="0.2">
      <c r="M1" s="20" t="s">
        <v>194</v>
      </c>
    </row>
    <row r="2" spans="1:13" ht="18.75" customHeight="1" x14ac:dyDescent="0.3">
      <c r="A2" s="103" t="s">
        <v>70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18.75" customHeight="1" x14ac:dyDescent="0.3">
      <c r="B3" s="103" t="s">
        <v>181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18" customHeight="1" x14ac:dyDescent="0.3">
      <c r="B4" s="103" t="s">
        <v>2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</row>
    <row r="5" spans="1:13" x14ac:dyDescent="0.2">
      <c r="B5" s="27"/>
      <c r="C5" s="27"/>
      <c r="M5" s="30" t="s">
        <v>71</v>
      </c>
    </row>
    <row r="6" spans="1:13" ht="15.75" hidden="1" customHeight="1" x14ac:dyDescent="0.2">
      <c r="B6" s="104" t="s">
        <v>4</v>
      </c>
      <c r="C6" s="104" t="s">
        <v>72</v>
      </c>
      <c r="D6" s="104" t="s">
        <v>73</v>
      </c>
      <c r="E6" s="104"/>
      <c r="F6" s="104"/>
      <c r="G6" s="104"/>
      <c r="H6" s="104" t="s">
        <v>74</v>
      </c>
      <c r="I6" s="104"/>
      <c r="J6" s="104"/>
      <c r="K6" s="104"/>
      <c r="L6" s="105"/>
    </row>
    <row r="7" spans="1:13" ht="30" customHeight="1" x14ac:dyDescent="0.2">
      <c r="B7" s="104"/>
      <c r="C7" s="104"/>
      <c r="D7" s="3" t="s">
        <v>75</v>
      </c>
      <c r="E7" s="31" t="s">
        <v>76</v>
      </c>
      <c r="F7" s="3" t="s">
        <v>77</v>
      </c>
      <c r="G7" s="3" t="s">
        <v>78</v>
      </c>
      <c r="H7" s="106" t="s">
        <v>79</v>
      </c>
      <c r="I7" s="107"/>
      <c r="J7" s="106" t="s">
        <v>80</v>
      </c>
      <c r="K7" s="107"/>
      <c r="L7" s="104" t="s">
        <v>81</v>
      </c>
      <c r="M7" s="104"/>
    </row>
    <row r="8" spans="1:13" ht="34.15" customHeight="1" x14ac:dyDescent="0.2">
      <c r="B8" s="23" t="s">
        <v>82</v>
      </c>
      <c r="C8" s="23" t="s">
        <v>83</v>
      </c>
      <c r="D8" s="32" t="s">
        <v>84</v>
      </c>
      <c r="E8" s="33" t="s">
        <v>85</v>
      </c>
      <c r="F8" s="32">
        <v>4</v>
      </c>
      <c r="G8" s="32">
        <v>5</v>
      </c>
      <c r="H8" s="3" t="s">
        <v>10</v>
      </c>
      <c r="I8" s="3" t="s">
        <v>11</v>
      </c>
      <c r="J8" s="3" t="s">
        <v>10</v>
      </c>
      <c r="K8" s="3" t="s">
        <v>11</v>
      </c>
      <c r="L8" s="3" t="s">
        <v>10</v>
      </c>
      <c r="M8" s="3" t="s">
        <v>11</v>
      </c>
    </row>
    <row r="9" spans="1:13" ht="18" customHeight="1" x14ac:dyDescent="0.2">
      <c r="B9" s="23" t="s">
        <v>82</v>
      </c>
      <c r="C9" s="24" t="s">
        <v>86</v>
      </c>
      <c r="D9" s="34"/>
      <c r="E9" s="35">
        <v>589.30399999999997</v>
      </c>
      <c r="F9" s="36">
        <v>1662.4623532322423</v>
      </c>
      <c r="G9" s="36">
        <v>7154.5403959208943</v>
      </c>
      <c r="H9" s="36">
        <v>5556.1879251728105</v>
      </c>
      <c r="I9" s="36">
        <v>149.91</v>
      </c>
      <c r="J9" s="36">
        <v>2781.9589527150924</v>
      </c>
      <c r="K9" s="36">
        <v>219.06</v>
      </c>
      <c r="L9" s="36">
        <v>278.44380846465276</v>
      </c>
      <c r="M9" s="36">
        <v>219.06</v>
      </c>
    </row>
    <row r="10" spans="1:13" ht="20.25" customHeight="1" x14ac:dyDescent="0.2">
      <c r="B10" s="23" t="s">
        <v>87</v>
      </c>
      <c r="C10" s="25" t="s">
        <v>88</v>
      </c>
      <c r="D10" s="37"/>
      <c r="E10" s="35">
        <v>0</v>
      </c>
      <c r="F10" s="38">
        <v>0</v>
      </c>
      <c r="G10" s="38">
        <v>5963.5465823831137</v>
      </c>
      <c r="H10" s="38">
        <v>4489.53224784759</v>
      </c>
      <c r="I10" s="36">
        <v>121.13</v>
      </c>
      <c r="J10" s="38">
        <v>2416.4787922534988</v>
      </c>
      <c r="K10" s="36">
        <v>190.28</v>
      </c>
      <c r="L10" s="38">
        <v>241.86322279573824</v>
      </c>
      <c r="M10" s="36">
        <v>190.28</v>
      </c>
    </row>
    <row r="11" spans="1:13" ht="18" customHeight="1" x14ac:dyDescent="0.2">
      <c r="B11" s="23" t="s">
        <v>89</v>
      </c>
      <c r="C11" s="25" t="s">
        <v>90</v>
      </c>
      <c r="D11" s="37"/>
      <c r="E11" s="35">
        <v>0</v>
      </c>
      <c r="F11" s="38">
        <v>0</v>
      </c>
      <c r="G11" s="38">
        <v>0</v>
      </c>
      <c r="H11" s="38">
        <v>0</v>
      </c>
      <c r="I11" s="36">
        <v>0</v>
      </c>
      <c r="J11" s="38">
        <v>0</v>
      </c>
      <c r="K11" s="36">
        <v>0</v>
      </c>
      <c r="L11" s="38">
        <v>0</v>
      </c>
      <c r="M11" s="36">
        <v>0</v>
      </c>
    </row>
    <row r="12" spans="1:13" ht="36.75" customHeight="1" x14ac:dyDescent="0.2">
      <c r="B12" s="23" t="s">
        <v>91</v>
      </c>
      <c r="C12" s="25" t="s">
        <v>92</v>
      </c>
      <c r="D12" s="37"/>
      <c r="E12" s="35">
        <v>0</v>
      </c>
      <c r="F12" s="38">
        <v>0</v>
      </c>
      <c r="G12" s="38">
        <v>0</v>
      </c>
      <c r="H12" s="38">
        <v>0</v>
      </c>
      <c r="I12" s="36">
        <v>0</v>
      </c>
      <c r="J12" s="38">
        <v>0</v>
      </c>
      <c r="K12" s="36">
        <v>0</v>
      </c>
      <c r="L12" s="38">
        <v>0</v>
      </c>
      <c r="M12" s="36">
        <v>0</v>
      </c>
    </row>
    <row r="13" spans="1:13" ht="21.75" customHeight="1" x14ac:dyDescent="0.2">
      <c r="B13" s="23" t="s">
        <v>93</v>
      </c>
      <c r="C13" s="25" t="s">
        <v>94</v>
      </c>
      <c r="D13" s="37"/>
      <c r="E13" s="35">
        <v>0</v>
      </c>
      <c r="F13" s="38">
        <v>0</v>
      </c>
      <c r="G13" s="38">
        <v>0</v>
      </c>
      <c r="H13" s="38">
        <v>0</v>
      </c>
      <c r="I13" s="36">
        <v>0</v>
      </c>
      <c r="J13" s="38">
        <v>0</v>
      </c>
      <c r="K13" s="36">
        <v>0</v>
      </c>
      <c r="L13" s="38">
        <v>0</v>
      </c>
      <c r="M13" s="36">
        <v>0</v>
      </c>
    </row>
    <row r="14" spans="1:13" ht="21.75" customHeight="1" x14ac:dyDescent="0.2">
      <c r="B14" s="23" t="s">
        <v>95</v>
      </c>
      <c r="C14" s="25" t="s">
        <v>96</v>
      </c>
      <c r="D14" s="37"/>
      <c r="E14" s="35">
        <v>60.4</v>
      </c>
      <c r="F14" s="38">
        <v>0</v>
      </c>
      <c r="G14" s="38">
        <v>0</v>
      </c>
      <c r="H14" s="38">
        <v>0</v>
      </c>
      <c r="I14" s="36">
        <v>0</v>
      </c>
      <c r="J14" s="38">
        <v>0</v>
      </c>
      <c r="K14" s="36">
        <v>0</v>
      </c>
      <c r="L14" s="38">
        <v>0</v>
      </c>
      <c r="M14" s="36">
        <v>0</v>
      </c>
    </row>
    <row r="15" spans="1:13" ht="33.6" customHeight="1" x14ac:dyDescent="0.2">
      <c r="B15" s="23" t="s">
        <v>97</v>
      </c>
      <c r="C15" s="25" t="s">
        <v>98</v>
      </c>
      <c r="D15" s="37"/>
      <c r="E15" s="35">
        <v>0</v>
      </c>
      <c r="F15" s="38">
        <v>0</v>
      </c>
      <c r="G15" s="38">
        <v>5963.5465823831137</v>
      </c>
      <c r="H15" s="38">
        <v>4489.53224784759</v>
      </c>
      <c r="I15" s="36">
        <v>121.13</v>
      </c>
      <c r="J15" s="38">
        <v>2416.4787922534988</v>
      </c>
      <c r="K15" s="36">
        <v>190.28</v>
      </c>
      <c r="L15" s="38">
        <v>241.86322279573824</v>
      </c>
      <c r="M15" s="36">
        <v>190.28</v>
      </c>
    </row>
    <row r="16" spans="1:13" ht="15.6" customHeight="1" x14ac:dyDescent="0.2">
      <c r="B16" s="23" t="s">
        <v>99</v>
      </c>
      <c r="C16" s="25" t="s">
        <v>100</v>
      </c>
      <c r="D16" s="37"/>
      <c r="E16" s="35">
        <v>254.7</v>
      </c>
      <c r="F16" s="38">
        <v>1252.74</v>
      </c>
      <c r="G16" s="38">
        <v>660.9085811564546</v>
      </c>
      <c r="H16" s="38">
        <v>594.7646211072323</v>
      </c>
      <c r="I16" s="36">
        <v>16.05</v>
      </c>
      <c r="J16" s="38">
        <v>203.79085189350491</v>
      </c>
      <c r="K16" s="36">
        <v>16.05</v>
      </c>
      <c r="L16" s="38">
        <v>20.397245932080679</v>
      </c>
      <c r="M16" s="36">
        <v>16.05</v>
      </c>
    </row>
    <row r="17" spans="2:22" ht="16.5" customHeight="1" x14ac:dyDescent="0.2">
      <c r="B17" s="23" t="s">
        <v>101</v>
      </c>
      <c r="C17" s="25" t="s">
        <v>102</v>
      </c>
      <c r="D17" s="37"/>
      <c r="E17" s="35">
        <v>243.334</v>
      </c>
      <c r="F17" s="38">
        <v>311.41847999999999</v>
      </c>
      <c r="G17" s="38">
        <v>422.07095688272807</v>
      </c>
      <c r="H17" s="38">
        <v>385.36697752627475</v>
      </c>
      <c r="I17" s="36">
        <v>10.4</v>
      </c>
      <c r="J17" s="38">
        <v>132.04259610382147</v>
      </c>
      <c r="K17" s="36">
        <v>10.4</v>
      </c>
      <c r="L17" s="38">
        <v>13.216026535123795</v>
      </c>
      <c r="M17" s="36">
        <v>10.4</v>
      </c>
    </row>
    <row r="18" spans="2:22" ht="20.25" customHeight="1" x14ac:dyDescent="0.2">
      <c r="B18" s="23" t="s">
        <v>103</v>
      </c>
      <c r="C18" s="25" t="s">
        <v>104</v>
      </c>
      <c r="D18" s="37"/>
      <c r="E18" s="35">
        <v>56.033999999999999</v>
      </c>
      <c r="F18" s="38">
        <v>275.6028</v>
      </c>
      <c r="G18" s="38">
        <v>145.39988785442</v>
      </c>
      <c r="H18" s="38">
        <v>130.84821664359112</v>
      </c>
      <c r="I18" s="36">
        <v>3.53</v>
      </c>
      <c r="J18" s="38">
        <v>44.833987416571084</v>
      </c>
      <c r="K18" s="36">
        <v>3.53</v>
      </c>
      <c r="L18" s="38">
        <v>4.4873941050577493</v>
      </c>
      <c r="M18" s="36">
        <v>3.53</v>
      </c>
    </row>
    <row r="19" spans="2:22" ht="21" customHeight="1" x14ac:dyDescent="0.2">
      <c r="B19" s="23" t="s">
        <v>105</v>
      </c>
      <c r="C19" s="25" t="s">
        <v>106</v>
      </c>
      <c r="D19" s="37"/>
      <c r="E19" s="35">
        <v>57.7</v>
      </c>
      <c r="F19" s="38">
        <v>35.81568</v>
      </c>
      <c r="G19" s="38">
        <v>53.103720000000003</v>
      </c>
      <c r="H19" s="38">
        <v>129.05368264555526</v>
      </c>
      <c r="I19" s="36">
        <v>3.48</v>
      </c>
      <c r="J19" s="38">
        <v>44.219106169043663</v>
      </c>
      <c r="K19" s="36">
        <v>3.48</v>
      </c>
      <c r="L19" s="38">
        <v>4.425851185401104</v>
      </c>
      <c r="M19" s="36">
        <v>3.48</v>
      </c>
    </row>
    <row r="20" spans="2:22" ht="19.5" customHeight="1" x14ac:dyDescent="0.2">
      <c r="B20" s="23" t="s">
        <v>107</v>
      </c>
      <c r="C20" s="25" t="s">
        <v>108</v>
      </c>
      <c r="D20" s="37"/>
      <c r="E20" s="35">
        <v>129.6</v>
      </c>
      <c r="F20" s="38">
        <v>0</v>
      </c>
      <c r="G20" s="38">
        <v>223.56734902830809</v>
      </c>
      <c r="H20" s="38">
        <v>125.46507823712834</v>
      </c>
      <c r="I20" s="36">
        <v>3.39</v>
      </c>
      <c r="J20" s="38">
        <v>42.989502518206713</v>
      </c>
      <c r="K20" s="36">
        <v>3.39</v>
      </c>
      <c r="L20" s="38">
        <v>4.3027812446649421</v>
      </c>
      <c r="M20" s="36">
        <v>3.39</v>
      </c>
    </row>
    <row r="21" spans="2:22" s="41" customFormat="1" ht="19.5" customHeight="1" x14ac:dyDescent="0.25">
      <c r="B21" s="39" t="s">
        <v>109</v>
      </c>
      <c r="C21" s="40" t="s">
        <v>110</v>
      </c>
      <c r="D21" s="34"/>
      <c r="E21" s="35">
        <v>91.27</v>
      </c>
      <c r="F21" s="18">
        <v>98.303873232242225</v>
      </c>
      <c r="G21" s="36">
        <v>108.01427549859804</v>
      </c>
      <c r="H21" s="36">
        <v>86.5240786917132</v>
      </c>
      <c r="I21" s="36">
        <v>2.33</v>
      </c>
      <c r="J21" s="36">
        <v>29.646712464267107</v>
      </c>
      <c r="K21" s="36">
        <v>2.33</v>
      </c>
      <c r="L21" s="36">
        <v>2.9673132017100654</v>
      </c>
      <c r="M21" s="36">
        <v>2.33</v>
      </c>
      <c r="N21" s="26"/>
      <c r="O21" s="26"/>
      <c r="P21" s="26"/>
      <c r="Q21" s="26"/>
      <c r="R21" s="26"/>
      <c r="S21" s="26"/>
      <c r="T21" s="26"/>
      <c r="U21" s="26"/>
      <c r="V21" s="26"/>
    </row>
    <row r="22" spans="2:22" ht="15.75" customHeight="1" x14ac:dyDescent="0.2">
      <c r="B22" s="23" t="s">
        <v>111</v>
      </c>
      <c r="C22" s="25" t="s">
        <v>112</v>
      </c>
      <c r="D22" s="37"/>
      <c r="E22" s="35">
        <v>54.761999999999993</v>
      </c>
      <c r="F22" s="38">
        <v>69.532234061251117</v>
      </c>
      <c r="G22" s="38">
        <v>76.390000650421484</v>
      </c>
      <c r="H22" s="38">
        <v>61.262275061868145</v>
      </c>
      <c r="I22" s="36">
        <v>1.65</v>
      </c>
      <c r="J22" s="38">
        <v>20.990978247076029</v>
      </c>
      <c r="K22" s="36">
        <v>1.65</v>
      </c>
      <c r="L22" s="38">
        <v>2.1009684275931502</v>
      </c>
      <c r="M22" s="36">
        <v>1.65</v>
      </c>
    </row>
    <row r="23" spans="2:22" ht="17.25" customHeight="1" x14ac:dyDescent="0.2">
      <c r="B23" s="23" t="s">
        <v>113</v>
      </c>
      <c r="C23" s="25" t="s">
        <v>104</v>
      </c>
      <c r="D23" s="37"/>
      <c r="E23" s="42">
        <v>12.047639999999999</v>
      </c>
      <c r="F23" s="38">
        <v>15.297091493475246</v>
      </c>
      <c r="G23" s="38">
        <v>16.805800143092725</v>
      </c>
      <c r="H23" s="38">
        <v>13.477700513610992</v>
      </c>
      <c r="I23" s="36">
        <v>0.36</v>
      </c>
      <c r="J23" s="38">
        <v>4.6180152143567268</v>
      </c>
      <c r="K23" s="36">
        <v>0.36</v>
      </c>
      <c r="L23" s="38">
        <v>0.46221305407049301</v>
      </c>
      <c r="M23" s="36">
        <v>0.36</v>
      </c>
    </row>
    <row r="24" spans="2:22" ht="15" customHeight="1" x14ac:dyDescent="0.2">
      <c r="B24" s="23" t="s">
        <v>114</v>
      </c>
      <c r="C24" s="25" t="s">
        <v>115</v>
      </c>
      <c r="D24" s="37"/>
      <c r="E24" s="42">
        <v>24.460360000000001</v>
      </c>
      <c r="F24" s="38">
        <v>13.474547677515861</v>
      </c>
      <c r="G24" s="38">
        <v>14.81847470508383</v>
      </c>
      <c r="H24" s="38">
        <v>11.784103116234062</v>
      </c>
      <c r="I24" s="36">
        <v>0.32</v>
      </c>
      <c r="J24" s="38">
        <v>4.0377190028343515</v>
      </c>
      <c r="K24" s="36">
        <v>0.32</v>
      </c>
      <c r="L24" s="38">
        <v>0.40413172004642223</v>
      </c>
      <c r="M24" s="36">
        <v>0.32</v>
      </c>
    </row>
    <row r="25" spans="2:22" s="41" customFormat="1" ht="16.5" customHeight="1" x14ac:dyDescent="0.25">
      <c r="B25" s="39" t="s">
        <v>83</v>
      </c>
      <c r="C25" s="24" t="s">
        <v>116</v>
      </c>
      <c r="D25" s="34"/>
      <c r="E25" s="35">
        <v>89.6</v>
      </c>
      <c r="F25" s="18">
        <v>73.880213479081959</v>
      </c>
      <c r="G25" s="36">
        <v>90.15077839805106</v>
      </c>
      <c r="H25" s="36">
        <v>77.68504568977086</v>
      </c>
      <c r="I25" s="36">
        <v>2.1</v>
      </c>
      <c r="J25" s="36">
        <v>26.618095762037491</v>
      </c>
      <c r="K25" s="36">
        <v>2.1</v>
      </c>
      <c r="L25" s="36">
        <v>2.6641816374842744</v>
      </c>
      <c r="M25" s="36">
        <v>2.1</v>
      </c>
      <c r="N25" s="26"/>
      <c r="O25" s="26"/>
      <c r="P25" s="26"/>
      <c r="Q25" s="26"/>
      <c r="R25" s="26"/>
      <c r="S25" s="26"/>
      <c r="T25" s="26"/>
      <c r="U25" s="26"/>
      <c r="V25" s="26"/>
    </row>
    <row r="26" spans="2:22" ht="21.75" customHeight="1" x14ac:dyDescent="0.2">
      <c r="B26" s="23" t="s">
        <v>117</v>
      </c>
      <c r="C26" s="25" t="s">
        <v>112</v>
      </c>
      <c r="D26" s="37"/>
      <c r="E26" s="35">
        <v>63.615999999999993</v>
      </c>
      <c r="F26" s="38">
        <v>53.589402832520229</v>
      </c>
      <c r="G26" s="38">
        <v>66.933501324691974</v>
      </c>
      <c r="H26" s="38">
        <v>57.632647650630744</v>
      </c>
      <c r="I26" s="36">
        <v>1.55</v>
      </c>
      <c r="J26" s="38">
        <v>19.747318426128597</v>
      </c>
      <c r="K26" s="36">
        <v>1.55</v>
      </c>
      <c r="L26" s="38">
        <v>1.9764916172357925</v>
      </c>
      <c r="M26" s="36">
        <v>1.55</v>
      </c>
    </row>
    <row r="27" spans="2:22" ht="21" customHeight="1" x14ac:dyDescent="0.2">
      <c r="B27" s="23" t="s">
        <v>118</v>
      </c>
      <c r="C27" s="25" t="s">
        <v>104</v>
      </c>
      <c r="D27" s="37"/>
      <c r="E27" s="35">
        <v>13.995519999999999</v>
      </c>
      <c r="F27" s="38">
        <v>11.78966862315445</v>
      </c>
      <c r="G27" s="38">
        <v>14.725370291432233</v>
      </c>
      <c r="H27" s="38">
        <v>12.679182483138764</v>
      </c>
      <c r="I27" s="36">
        <v>0.34</v>
      </c>
      <c r="J27" s="38">
        <v>4.344410053748291</v>
      </c>
      <c r="K27" s="36">
        <v>0.34</v>
      </c>
      <c r="L27" s="38">
        <v>0.43482815579187434</v>
      </c>
      <c r="M27" s="36">
        <v>0.34</v>
      </c>
    </row>
    <row r="28" spans="2:22" ht="21" customHeight="1" x14ac:dyDescent="0.2">
      <c r="B28" s="23" t="s">
        <v>119</v>
      </c>
      <c r="C28" s="25" t="s">
        <v>115</v>
      </c>
      <c r="D28" s="37"/>
      <c r="E28" s="35">
        <v>11.988480000000003</v>
      </c>
      <c r="F28" s="38">
        <v>8.5011420234072812</v>
      </c>
      <c r="G28" s="38">
        <v>8.4919067819268523</v>
      </c>
      <c r="H28" s="38">
        <v>7.3732155560013517</v>
      </c>
      <c r="I28" s="36">
        <v>0.2</v>
      </c>
      <c r="J28" s="38">
        <v>2.5263672821606029</v>
      </c>
      <c r="K28" s="36">
        <v>0.2</v>
      </c>
      <c r="L28" s="38">
        <v>0.25286186445660758</v>
      </c>
      <c r="M28" s="36">
        <v>0.2</v>
      </c>
    </row>
    <row r="29" spans="2:22" s="41" customFormat="1" ht="23.25" customHeight="1" x14ac:dyDescent="0.2">
      <c r="B29" s="39" t="s">
        <v>120</v>
      </c>
      <c r="C29" s="24" t="s">
        <v>121</v>
      </c>
      <c r="D29" s="34"/>
      <c r="E29" s="35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26"/>
      <c r="O29" s="26"/>
      <c r="P29" s="26"/>
      <c r="Q29" s="26"/>
      <c r="R29" s="26"/>
      <c r="S29" s="26"/>
      <c r="T29" s="26"/>
      <c r="U29" s="26"/>
      <c r="V29" s="26"/>
    </row>
    <row r="30" spans="2:22" ht="20.25" customHeight="1" x14ac:dyDescent="0.2">
      <c r="B30" s="23" t="s">
        <v>122</v>
      </c>
      <c r="C30" s="25" t="s">
        <v>112</v>
      </c>
      <c r="D30" s="37"/>
      <c r="E30" s="35">
        <v>0</v>
      </c>
      <c r="F30" s="38">
        <v>0</v>
      </c>
      <c r="G30" s="38">
        <v>0</v>
      </c>
      <c r="H30" s="92">
        <v>0</v>
      </c>
      <c r="I30" s="92">
        <v>0</v>
      </c>
      <c r="J30" s="36">
        <v>0</v>
      </c>
      <c r="K30" s="36">
        <v>0</v>
      </c>
      <c r="L30" s="36">
        <v>0</v>
      </c>
      <c r="M30" s="36">
        <v>0</v>
      </c>
    </row>
    <row r="31" spans="2:22" ht="17.25" customHeight="1" x14ac:dyDescent="0.2">
      <c r="B31" s="23" t="s">
        <v>123</v>
      </c>
      <c r="C31" s="25" t="s">
        <v>104</v>
      </c>
      <c r="D31" s="37"/>
      <c r="E31" s="35">
        <v>0</v>
      </c>
      <c r="F31" s="38">
        <v>0</v>
      </c>
      <c r="G31" s="38">
        <v>0</v>
      </c>
      <c r="H31" s="92">
        <v>0</v>
      </c>
      <c r="I31" s="92">
        <v>0</v>
      </c>
      <c r="J31" s="36">
        <v>0</v>
      </c>
      <c r="K31" s="36">
        <v>0</v>
      </c>
      <c r="L31" s="36">
        <v>0</v>
      </c>
      <c r="M31" s="36">
        <v>0</v>
      </c>
    </row>
    <row r="32" spans="2:22" ht="16.5" customHeight="1" x14ac:dyDescent="0.2">
      <c r="B32" s="23" t="s">
        <v>124</v>
      </c>
      <c r="C32" s="25" t="s">
        <v>125</v>
      </c>
      <c r="D32" s="37"/>
      <c r="E32" s="35">
        <v>0</v>
      </c>
      <c r="F32" s="38">
        <v>0</v>
      </c>
      <c r="G32" s="38">
        <v>0</v>
      </c>
      <c r="H32" s="92">
        <v>0</v>
      </c>
      <c r="I32" s="92">
        <v>0</v>
      </c>
      <c r="J32" s="36">
        <v>0</v>
      </c>
      <c r="K32" s="36">
        <v>0</v>
      </c>
      <c r="L32" s="36">
        <v>0</v>
      </c>
      <c r="M32" s="36">
        <v>0</v>
      </c>
    </row>
    <row r="33" spans="2:22" s="41" customFormat="1" ht="18" customHeight="1" x14ac:dyDescent="0.2">
      <c r="B33" s="39" t="s">
        <v>84</v>
      </c>
      <c r="C33" s="24" t="s">
        <v>126</v>
      </c>
      <c r="D33" s="34"/>
      <c r="E33" s="35">
        <v>0</v>
      </c>
      <c r="F33" s="36">
        <v>0</v>
      </c>
      <c r="G33" s="36">
        <v>0</v>
      </c>
      <c r="H33" s="92">
        <v>0</v>
      </c>
      <c r="I33" s="92">
        <v>0</v>
      </c>
      <c r="J33" s="36">
        <v>0</v>
      </c>
      <c r="K33" s="36">
        <v>0</v>
      </c>
      <c r="L33" s="36">
        <v>0</v>
      </c>
      <c r="M33" s="36">
        <v>0</v>
      </c>
      <c r="N33" s="26"/>
      <c r="O33" s="26"/>
      <c r="P33" s="26"/>
      <c r="Q33" s="26"/>
      <c r="R33" s="26"/>
      <c r="S33" s="26"/>
      <c r="T33" s="26"/>
      <c r="U33" s="26"/>
      <c r="V33" s="26"/>
    </row>
    <row r="34" spans="2:22" s="41" customFormat="1" ht="18" customHeight="1" x14ac:dyDescent="0.2">
      <c r="B34" s="39" t="s">
        <v>85</v>
      </c>
      <c r="C34" s="43" t="s">
        <v>51</v>
      </c>
      <c r="D34" s="34"/>
      <c r="E34" s="35">
        <v>0</v>
      </c>
      <c r="F34" s="36">
        <v>0</v>
      </c>
      <c r="G34" s="36">
        <v>0</v>
      </c>
      <c r="H34" s="92">
        <v>0</v>
      </c>
      <c r="I34" s="92">
        <v>0</v>
      </c>
      <c r="J34" s="36">
        <v>0</v>
      </c>
      <c r="K34" s="36">
        <v>0</v>
      </c>
      <c r="L34" s="36">
        <v>0</v>
      </c>
      <c r="M34" s="36">
        <v>0</v>
      </c>
      <c r="N34" s="26"/>
      <c r="O34" s="26"/>
      <c r="P34" s="26"/>
      <c r="Q34" s="26"/>
      <c r="R34" s="26"/>
      <c r="S34" s="26"/>
      <c r="T34" s="26"/>
      <c r="U34" s="26"/>
      <c r="V34" s="26"/>
    </row>
    <row r="35" spans="2:22" ht="19.5" customHeight="1" x14ac:dyDescent="0.2">
      <c r="B35" s="23" t="s">
        <v>127</v>
      </c>
      <c r="C35" s="24" t="s">
        <v>128</v>
      </c>
      <c r="D35" s="37"/>
      <c r="E35" s="35">
        <v>678.904</v>
      </c>
      <c r="F35" s="36">
        <v>1736.3425667113243</v>
      </c>
      <c r="G35" s="36">
        <v>7244.6911743189457</v>
      </c>
      <c r="H35" s="36">
        <v>5633.8729708625815</v>
      </c>
      <c r="I35" s="36">
        <v>152</v>
      </c>
      <c r="J35" s="36">
        <v>2808.5770484771301</v>
      </c>
      <c r="K35" s="36">
        <v>221.15</v>
      </c>
      <c r="L35" s="36">
        <v>281.10799010213702</v>
      </c>
      <c r="M35" s="36">
        <v>221.15</v>
      </c>
    </row>
    <row r="36" spans="2:22" ht="19.5" customHeight="1" x14ac:dyDescent="0.2">
      <c r="B36" s="23">
        <v>7</v>
      </c>
      <c r="C36" s="5" t="s">
        <v>54</v>
      </c>
      <c r="D36" s="37"/>
      <c r="E36" s="35">
        <v>0</v>
      </c>
      <c r="F36" s="38">
        <v>0</v>
      </c>
      <c r="G36" s="36">
        <v>0</v>
      </c>
      <c r="H36" s="36">
        <v>8705.3559045715847</v>
      </c>
      <c r="I36" s="36">
        <v>234.87</v>
      </c>
      <c r="J36" s="36">
        <v>0</v>
      </c>
      <c r="K36" s="36">
        <v>0</v>
      </c>
      <c r="L36" s="36">
        <v>0</v>
      </c>
      <c r="M36" s="36">
        <v>0</v>
      </c>
    </row>
    <row r="37" spans="2:22" ht="23.25" customHeight="1" x14ac:dyDescent="0.2">
      <c r="B37" s="23">
        <v>8</v>
      </c>
      <c r="C37" s="24" t="s">
        <v>129</v>
      </c>
      <c r="D37" s="34"/>
      <c r="E37" s="35">
        <v>0</v>
      </c>
      <c r="F37" s="36">
        <v>0</v>
      </c>
      <c r="G37" s="6">
        <v>353.39956947897298</v>
      </c>
      <c r="H37" s="6">
        <v>274.82307174939422</v>
      </c>
      <c r="I37" s="36">
        <v>7.41</v>
      </c>
      <c r="J37" s="6">
        <v>137.00375846229903</v>
      </c>
      <c r="K37" s="36">
        <v>10.79</v>
      </c>
      <c r="L37" s="6">
        <v>13.712584883031074</v>
      </c>
      <c r="M37" s="36">
        <v>10.79</v>
      </c>
    </row>
    <row r="38" spans="2:22" ht="21" customHeight="1" x14ac:dyDescent="0.2">
      <c r="B38" s="23" t="s">
        <v>130</v>
      </c>
      <c r="C38" s="25" t="s">
        <v>131</v>
      </c>
      <c r="D38" s="32"/>
      <c r="E38" s="35" t="s">
        <v>132</v>
      </c>
      <c r="F38" s="38">
        <v>0</v>
      </c>
      <c r="G38" s="7">
        <v>63.611922506215137</v>
      </c>
      <c r="H38" s="7">
        <v>49.468152914890958</v>
      </c>
      <c r="I38" s="36">
        <v>1.33</v>
      </c>
      <c r="J38" s="7">
        <v>24.660676523213827</v>
      </c>
      <c r="K38" s="36">
        <v>1.94</v>
      </c>
      <c r="L38" s="7">
        <v>2.4682652789455934</v>
      </c>
      <c r="M38" s="36">
        <v>1.94</v>
      </c>
    </row>
    <row r="39" spans="2:22" ht="18" customHeight="1" x14ac:dyDescent="0.2">
      <c r="B39" s="23" t="s">
        <v>133</v>
      </c>
      <c r="C39" s="10" t="s">
        <v>134</v>
      </c>
      <c r="D39" s="32"/>
      <c r="E39" s="35" t="s">
        <v>132</v>
      </c>
      <c r="F39" s="38">
        <v>0</v>
      </c>
      <c r="G39" s="7"/>
      <c r="H39" s="36"/>
      <c r="I39" s="36">
        <v>0</v>
      </c>
      <c r="J39" s="44"/>
      <c r="K39" s="36">
        <v>0</v>
      </c>
      <c r="L39" s="44"/>
      <c r="M39" s="36">
        <v>0</v>
      </c>
    </row>
    <row r="40" spans="2:22" ht="17.25" customHeight="1" x14ac:dyDescent="0.2">
      <c r="B40" s="23" t="s">
        <v>135</v>
      </c>
      <c r="C40" s="25" t="s">
        <v>136</v>
      </c>
      <c r="D40" s="32"/>
      <c r="E40" s="33" t="s">
        <v>132</v>
      </c>
      <c r="F40" s="38">
        <v>0</v>
      </c>
      <c r="G40" s="7">
        <v>0</v>
      </c>
      <c r="H40" s="36"/>
      <c r="I40" s="36">
        <v>0</v>
      </c>
      <c r="J40" s="44"/>
      <c r="K40" s="36">
        <v>0</v>
      </c>
      <c r="L40" s="44"/>
      <c r="M40" s="36">
        <v>0</v>
      </c>
    </row>
    <row r="41" spans="2:22" ht="24" customHeight="1" x14ac:dyDescent="0.2">
      <c r="B41" s="23" t="s">
        <v>137</v>
      </c>
      <c r="C41" s="25" t="s">
        <v>138</v>
      </c>
      <c r="D41" s="32"/>
      <c r="E41" s="33" t="s">
        <v>132</v>
      </c>
      <c r="F41" s="38">
        <v>0</v>
      </c>
      <c r="G41" s="7">
        <v>0</v>
      </c>
      <c r="H41" s="36">
        <v>0</v>
      </c>
      <c r="I41" s="36">
        <v>0</v>
      </c>
      <c r="J41" s="44"/>
      <c r="K41" s="36">
        <v>0</v>
      </c>
      <c r="L41" s="44"/>
      <c r="M41" s="36">
        <v>0</v>
      </c>
    </row>
    <row r="42" spans="2:22" ht="15" customHeight="1" x14ac:dyDescent="0.2">
      <c r="B42" s="23" t="s">
        <v>139</v>
      </c>
      <c r="C42" s="10" t="s">
        <v>66</v>
      </c>
      <c r="D42" s="32"/>
      <c r="E42" s="33" t="s">
        <v>132</v>
      </c>
      <c r="F42" s="38">
        <v>0</v>
      </c>
      <c r="G42" s="7">
        <v>289.78764697275784</v>
      </c>
      <c r="H42" s="7">
        <v>225.35491883450325</v>
      </c>
      <c r="I42" s="36">
        <v>6.08</v>
      </c>
      <c r="J42" s="7">
        <v>112.34308193908521</v>
      </c>
      <c r="K42" s="36">
        <v>8.85</v>
      </c>
      <c r="L42" s="7">
        <v>11.244319604085481</v>
      </c>
      <c r="M42" s="36">
        <v>8.85</v>
      </c>
    </row>
    <row r="43" spans="2:22" ht="34.5" customHeight="1" x14ac:dyDescent="0.25">
      <c r="B43" s="23">
        <v>9</v>
      </c>
      <c r="C43" s="24" t="s">
        <v>140</v>
      </c>
      <c r="D43" s="37"/>
      <c r="E43" s="45">
        <v>678.904</v>
      </c>
      <c r="F43" s="17">
        <v>1736.3425667113243</v>
      </c>
      <c r="G43" s="17">
        <v>7598.0907437979185</v>
      </c>
      <c r="H43" s="17">
        <v>5908.6960426119758</v>
      </c>
      <c r="I43" s="36">
        <v>159.41</v>
      </c>
      <c r="J43" s="17">
        <v>2945.5808069394293</v>
      </c>
      <c r="K43" s="36">
        <v>231.94</v>
      </c>
      <c r="L43" s="17">
        <v>294.82057498516809</v>
      </c>
      <c r="M43" s="36">
        <v>231.94</v>
      </c>
    </row>
    <row r="44" spans="2:22" ht="33.75" customHeight="1" x14ac:dyDescent="0.25">
      <c r="B44" s="23">
        <v>10</v>
      </c>
      <c r="C44" s="24" t="s">
        <v>141</v>
      </c>
      <c r="D44" s="36"/>
      <c r="E44" s="42">
        <v>23.790374013733786</v>
      </c>
      <c r="F44" s="17">
        <v>23.539156810638282</v>
      </c>
      <c r="G44" s="17">
        <v>159.12228935850868</v>
      </c>
      <c r="H44" s="17">
        <v>159.41</v>
      </c>
      <c r="I44" s="36"/>
      <c r="J44" s="17">
        <v>231.94278728347342</v>
      </c>
      <c r="K44" s="17"/>
      <c r="L44" s="17">
        <v>231.94</v>
      </c>
      <c r="M44" s="44"/>
    </row>
    <row r="45" spans="2:22" ht="43.9" customHeight="1" x14ac:dyDescent="0.25">
      <c r="B45" s="23">
        <v>11</v>
      </c>
      <c r="C45" s="24" t="s">
        <v>142</v>
      </c>
      <c r="D45" s="37"/>
      <c r="E45" s="35">
        <v>28536.920000000002</v>
      </c>
      <c r="F45" s="18">
        <v>73764.008654999998</v>
      </c>
      <c r="G45" s="18">
        <v>47750.008967500005</v>
      </c>
      <c r="H45" s="46">
        <v>37063.848489000004</v>
      </c>
      <c r="I45" s="46"/>
      <c r="J45" s="46">
        <v>12699.600800000002</v>
      </c>
      <c r="K45" s="46"/>
      <c r="L45" s="46">
        <v>1271.0917999999999</v>
      </c>
      <c r="M45" s="44"/>
    </row>
    <row r="48" spans="2:22" ht="24" customHeight="1" x14ac:dyDescent="0.25">
      <c r="C48" s="2" t="s">
        <v>174</v>
      </c>
      <c r="D48" s="20"/>
      <c r="E48" s="20"/>
      <c r="F48" s="20"/>
      <c r="G48" s="70" t="s">
        <v>175</v>
      </c>
      <c r="H48" s="20"/>
      <c r="L48" s="93" t="s">
        <v>192</v>
      </c>
      <c r="M48" s="93"/>
    </row>
    <row r="49" spans="2:13" ht="18.75" customHeight="1" x14ac:dyDescent="0.3">
      <c r="B49" s="47"/>
      <c r="C49" s="2"/>
      <c r="D49" s="48"/>
      <c r="E49" s="49"/>
      <c r="F49" s="101"/>
      <c r="G49" s="101"/>
      <c r="J49" s="50"/>
      <c r="K49" s="50"/>
      <c r="L49" s="20"/>
      <c r="M49" s="1"/>
    </row>
    <row r="50" spans="2:13" ht="15.75" customHeight="1" x14ac:dyDescent="0.3">
      <c r="B50" s="11"/>
      <c r="C50" s="2"/>
      <c r="D50" s="51"/>
      <c r="E50" s="49"/>
      <c r="F50" s="51"/>
      <c r="G50" s="47"/>
      <c r="J50" s="52"/>
      <c r="K50" s="52"/>
      <c r="L50" s="20"/>
      <c r="M50" s="1"/>
    </row>
    <row r="51" spans="2:13" ht="15.75" x14ac:dyDescent="0.25">
      <c r="C51" s="2"/>
      <c r="L51" s="20"/>
      <c r="M51" s="1"/>
    </row>
    <row r="52" spans="2:13" ht="15.75" x14ac:dyDescent="0.25">
      <c r="B52" s="53"/>
      <c r="C52" s="88" t="s">
        <v>190</v>
      </c>
      <c r="D52" s="54"/>
      <c r="E52" s="55"/>
      <c r="F52" s="102"/>
      <c r="G52" s="102"/>
      <c r="L52" s="93" t="s">
        <v>191</v>
      </c>
      <c r="M52" s="93"/>
    </row>
  </sheetData>
  <mergeCells count="14">
    <mergeCell ref="F49:G49"/>
    <mergeCell ref="F52:G52"/>
    <mergeCell ref="A2:M2"/>
    <mergeCell ref="B3:M3"/>
    <mergeCell ref="B4:M4"/>
    <mergeCell ref="B6:B7"/>
    <mergeCell ref="C6:C7"/>
    <mergeCell ref="D6:G6"/>
    <mergeCell ref="H6:L6"/>
    <mergeCell ref="H7:I7"/>
    <mergeCell ref="J7:K7"/>
    <mergeCell ref="L7:M7"/>
    <mergeCell ref="L48:M48"/>
    <mergeCell ref="L52:M52"/>
  </mergeCells>
  <pageMargins left="0.70866141732283472" right="0.70866141732283472" top="0.74803149606299213" bottom="0.74803149606299213" header="0.31496062992125984" footer="0.31496062992125984"/>
  <pageSetup paperSize="9" scale="42" fitToHeight="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9380-7CB2-436C-8FC2-C8B5273E4607}">
  <sheetPr>
    <tabColor rgb="FF66FF33"/>
    <pageSetUpPr fitToPage="1"/>
  </sheetPr>
  <dimension ref="B1:Z58"/>
  <sheetViews>
    <sheetView topLeftCell="A29" workbookViewId="0">
      <selection activeCell="B1" sqref="B1:L52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11.28515625" style="2" hidden="1" customWidth="1"/>
    <col min="5" max="7" width="17.140625" style="20" customWidth="1"/>
    <col min="8" max="8" width="16.5703125" style="20" customWidth="1"/>
    <col min="9" max="10" width="14.28515625" style="20" hidden="1" customWidth="1"/>
    <col min="11" max="11" width="13.28515625" style="20" hidden="1" customWidth="1"/>
    <col min="12" max="12" width="12.28515625" style="1" hidden="1" customWidth="1"/>
    <col min="13" max="16384" width="9.140625" style="2"/>
  </cols>
  <sheetData>
    <row r="1" spans="2:15" ht="126" x14ac:dyDescent="0.25">
      <c r="H1" s="20" t="s">
        <v>209</v>
      </c>
    </row>
    <row r="2" spans="2:15" ht="24" customHeight="1" x14ac:dyDescent="0.2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</row>
    <row r="3" spans="2:15" ht="24" customHeight="1" x14ac:dyDescent="0.25">
      <c r="B3" s="110" t="s">
        <v>169</v>
      </c>
      <c r="C3" s="110"/>
      <c r="D3" s="110"/>
      <c r="E3" s="110"/>
      <c r="F3" s="110"/>
      <c r="G3" s="110"/>
      <c r="H3" s="110"/>
      <c r="I3" s="110"/>
      <c r="J3" s="110"/>
      <c r="K3" s="110"/>
    </row>
    <row r="4" spans="2:15" ht="18" customHeight="1" x14ac:dyDescent="0.25">
      <c r="B4" s="125" t="s">
        <v>2</v>
      </c>
      <c r="C4" s="125"/>
      <c r="D4" s="125"/>
      <c r="E4" s="125"/>
      <c r="F4" s="125"/>
      <c r="G4" s="125"/>
      <c r="H4" s="125"/>
      <c r="I4" s="125"/>
      <c r="J4" s="126"/>
      <c r="K4" s="120" t="s">
        <v>3</v>
      </c>
      <c r="L4" s="120"/>
    </row>
    <row r="5" spans="2:15" ht="18" customHeight="1" x14ac:dyDescent="0.25">
      <c r="B5" s="80"/>
      <c r="C5" s="80"/>
      <c r="D5" s="80"/>
      <c r="E5" s="80"/>
      <c r="F5" s="80"/>
      <c r="G5" s="80"/>
      <c r="H5" s="127" t="s">
        <v>71</v>
      </c>
      <c r="I5" s="127"/>
      <c r="J5" s="78"/>
      <c r="K5" s="79"/>
      <c r="L5" s="79"/>
    </row>
    <row r="6" spans="2:15" ht="47.25" customHeight="1" x14ac:dyDescent="0.25">
      <c r="B6" s="94" t="s">
        <v>4</v>
      </c>
      <c r="C6" s="94" t="s">
        <v>5</v>
      </c>
      <c r="D6" s="94" t="s">
        <v>156</v>
      </c>
      <c r="E6" s="111" t="s">
        <v>6</v>
      </c>
      <c r="F6" s="112"/>
      <c r="G6" s="111" t="s">
        <v>7</v>
      </c>
      <c r="H6" s="112"/>
      <c r="I6" s="99" t="s">
        <v>8</v>
      </c>
      <c r="J6" s="100"/>
      <c r="K6" s="94" t="s">
        <v>9</v>
      </c>
      <c r="L6" s="94"/>
    </row>
    <row r="7" spans="2:15" ht="28.15" customHeight="1" x14ac:dyDescent="0.25">
      <c r="B7" s="94"/>
      <c r="C7" s="94"/>
      <c r="D7" s="94"/>
      <c r="E7" s="66" t="s">
        <v>10</v>
      </c>
      <c r="F7" s="66" t="s">
        <v>11</v>
      </c>
      <c r="G7" s="66" t="s">
        <v>10</v>
      </c>
      <c r="H7" s="66" t="s">
        <v>11</v>
      </c>
      <c r="I7" s="3" t="s">
        <v>10</v>
      </c>
      <c r="J7" s="3" t="s">
        <v>11</v>
      </c>
      <c r="K7" s="3" t="s">
        <v>10</v>
      </c>
      <c r="L7" s="3" t="s">
        <v>11</v>
      </c>
      <c r="N7" s="20"/>
    </row>
    <row r="8" spans="2:15" hidden="1" x14ac:dyDescent="0.25">
      <c r="B8" s="4">
        <v>1</v>
      </c>
      <c r="C8" s="4">
        <v>2</v>
      </c>
      <c r="D8" s="4" t="s">
        <v>120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19">
        <v>11</v>
      </c>
    </row>
    <row r="9" spans="2:15" ht="20.25" customHeight="1" x14ac:dyDescent="0.25">
      <c r="B9" s="4">
        <v>1</v>
      </c>
      <c r="C9" s="5" t="s">
        <v>12</v>
      </c>
      <c r="D9" s="60" t="s">
        <v>157</v>
      </c>
      <c r="E9" s="6">
        <v>1201.7180275479775</v>
      </c>
      <c r="F9" s="7">
        <v>1743.5867886543888</v>
      </c>
      <c r="G9" s="6">
        <v>1201.7180275479775</v>
      </c>
      <c r="H9" s="7">
        <v>1743.5867886543888</v>
      </c>
      <c r="I9" s="6">
        <v>0</v>
      </c>
      <c r="J9" s="7" t="e">
        <v>#DIV/0!</v>
      </c>
      <c r="K9" s="6">
        <v>0</v>
      </c>
      <c r="L9" s="8" t="e">
        <v>#DIV/0!</v>
      </c>
    </row>
    <row r="10" spans="2:15" ht="17.25" customHeight="1" x14ac:dyDescent="0.25">
      <c r="B10" s="9" t="s">
        <v>13</v>
      </c>
      <c r="C10" s="10" t="s">
        <v>14</v>
      </c>
      <c r="D10" s="4" t="s">
        <v>158</v>
      </c>
      <c r="E10" s="7">
        <v>801.27150050868886</v>
      </c>
      <c r="F10" s="7">
        <v>1162.5742232251323</v>
      </c>
      <c r="G10" s="7">
        <v>801.27150050868886</v>
      </c>
      <c r="H10" s="7">
        <v>1162.5742232251323</v>
      </c>
      <c r="I10" s="7">
        <v>0</v>
      </c>
      <c r="J10" s="7" t="e">
        <v>#DIV/0!</v>
      </c>
      <c r="K10" s="7">
        <v>0</v>
      </c>
      <c r="L10" s="8" t="e">
        <v>#DIV/0!</v>
      </c>
    </row>
    <row r="11" spans="2:15" x14ac:dyDescent="0.25">
      <c r="B11" s="9" t="s">
        <v>15</v>
      </c>
      <c r="C11" s="10" t="s">
        <v>16</v>
      </c>
      <c r="D11" s="4" t="s">
        <v>158</v>
      </c>
      <c r="E11" s="7">
        <v>650.23259834399732</v>
      </c>
      <c r="F11" s="7">
        <v>943.43010759214553</v>
      </c>
      <c r="G11" s="7">
        <v>650.23259834399732</v>
      </c>
      <c r="H11" s="7">
        <v>943.43010759214553</v>
      </c>
      <c r="I11" s="7">
        <v>0</v>
      </c>
      <c r="J11" s="7" t="e">
        <v>#DIV/0!</v>
      </c>
      <c r="K11" s="7">
        <v>0</v>
      </c>
      <c r="L11" s="8" t="e">
        <v>#DIV/0!</v>
      </c>
      <c r="M11" s="11"/>
      <c r="N11" s="12"/>
      <c r="O11" s="12"/>
    </row>
    <row r="12" spans="2:15" x14ac:dyDescent="0.25">
      <c r="B12" s="9" t="s">
        <v>17</v>
      </c>
      <c r="C12" s="10" t="s">
        <v>18</v>
      </c>
      <c r="D12" s="4" t="s">
        <v>158</v>
      </c>
      <c r="E12" s="7">
        <v>65.98281999999999</v>
      </c>
      <c r="F12" s="7">
        <v>95.73524786418119</v>
      </c>
      <c r="G12" s="7">
        <v>65.98281999999999</v>
      </c>
      <c r="H12" s="7">
        <v>95.73524786418119</v>
      </c>
      <c r="I12" s="7">
        <v>0</v>
      </c>
      <c r="J12" s="7" t="e">
        <v>#DIV/0!</v>
      </c>
      <c r="K12" s="7">
        <v>0</v>
      </c>
      <c r="L12" s="8" t="e">
        <v>#DIV/0!</v>
      </c>
    </row>
    <row r="13" spans="2:15" ht="18" customHeight="1" x14ac:dyDescent="0.25">
      <c r="B13" s="9" t="s">
        <v>19</v>
      </c>
      <c r="C13" s="10" t="s">
        <v>20</v>
      </c>
      <c r="D13" s="4" t="s">
        <v>158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 t="e">
        <v>#DIV/0!</v>
      </c>
      <c r="K13" s="7">
        <v>0</v>
      </c>
      <c r="L13" s="8" t="e">
        <v>#DIV/0!</v>
      </c>
    </row>
    <row r="14" spans="2:15" ht="21.75" customHeight="1" x14ac:dyDescent="0.25">
      <c r="B14" s="9" t="s">
        <v>21</v>
      </c>
      <c r="C14" s="10" t="s">
        <v>22</v>
      </c>
      <c r="D14" s="4" t="s">
        <v>158</v>
      </c>
      <c r="E14" s="7">
        <v>0.12294932606666667</v>
      </c>
      <c r="F14" s="7">
        <v>0.17838862003361436</v>
      </c>
      <c r="G14" s="7">
        <v>0.12294932606666667</v>
      </c>
      <c r="H14" s="7">
        <v>0.17838862003361436</v>
      </c>
      <c r="I14" s="7">
        <v>0</v>
      </c>
      <c r="J14" s="7" t="e">
        <v>#DIV/0!</v>
      </c>
      <c r="K14" s="7">
        <v>0</v>
      </c>
      <c r="L14" s="8" t="e">
        <v>#DIV/0!</v>
      </c>
    </row>
    <row r="15" spans="2:15" ht="23.25" customHeight="1" x14ac:dyDescent="0.25">
      <c r="B15" s="9" t="s">
        <v>23</v>
      </c>
      <c r="C15" s="10" t="s">
        <v>24</v>
      </c>
      <c r="D15" s="4" t="s">
        <v>158</v>
      </c>
      <c r="E15" s="7">
        <v>84.933132838624985</v>
      </c>
      <c r="F15" s="7">
        <v>123.23047914877223</v>
      </c>
      <c r="G15" s="7">
        <v>84.933132838624985</v>
      </c>
      <c r="H15" s="7">
        <v>123.23047914877223</v>
      </c>
      <c r="I15" s="7">
        <v>0</v>
      </c>
      <c r="J15" s="7" t="e">
        <v>#DIV/0!</v>
      </c>
      <c r="K15" s="7">
        <v>0</v>
      </c>
      <c r="L15" s="8" t="e">
        <v>#DIV/0!</v>
      </c>
    </row>
    <row r="16" spans="2:15" x14ac:dyDescent="0.25">
      <c r="B16" s="9" t="s">
        <v>25</v>
      </c>
      <c r="C16" s="10" t="s">
        <v>26</v>
      </c>
      <c r="D16" s="4" t="s">
        <v>158</v>
      </c>
      <c r="E16" s="7">
        <v>179.91408897792002</v>
      </c>
      <c r="F16" s="7">
        <v>261.03946303840195</v>
      </c>
      <c r="G16" s="7">
        <v>179.91408897792002</v>
      </c>
      <c r="H16" s="7">
        <v>261.03946303840195</v>
      </c>
      <c r="I16" s="7">
        <v>0</v>
      </c>
      <c r="J16" s="7" t="e">
        <v>#DIV/0!</v>
      </c>
      <c r="K16" s="7">
        <v>0</v>
      </c>
      <c r="L16" s="8" t="e">
        <v>#DIV/0!</v>
      </c>
    </row>
    <row r="17" spans="2:12" x14ac:dyDescent="0.25">
      <c r="B17" s="9" t="s">
        <v>27</v>
      </c>
      <c r="C17" s="10" t="s">
        <v>28</v>
      </c>
      <c r="D17" s="4" t="s">
        <v>158</v>
      </c>
      <c r="E17" s="7">
        <v>99.327459575142399</v>
      </c>
      <c r="F17" s="7">
        <v>144.1153767320902</v>
      </c>
      <c r="G17" s="7">
        <v>99.327459575142399</v>
      </c>
      <c r="H17" s="7">
        <v>144.1153767320902</v>
      </c>
      <c r="I17" s="7">
        <v>0</v>
      </c>
      <c r="J17" s="7" t="e">
        <v>#DIV/0!</v>
      </c>
      <c r="K17" s="7">
        <v>0</v>
      </c>
      <c r="L17" s="8" t="e">
        <v>#DIV/0!</v>
      </c>
    </row>
    <row r="18" spans="2:12" ht="17.25" customHeight="1" x14ac:dyDescent="0.25">
      <c r="B18" s="9" t="s">
        <v>29</v>
      </c>
      <c r="C18" s="10" t="s">
        <v>30</v>
      </c>
      <c r="D18" s="4" t="s">
        <v>158</v>
      </c>
      <c r="E18" s="7">
        <v>39.581099575142403</v>
      </c>
      <c r="F18" s="7">
        <v>57.428681868448422</v>
      </c>
      <c r="G18" s="7">
        <v>39.581099575142403</v>
      </c>
      <c r="H18" s="7">
        <v>57.428681868448422</v>
      </c>
      <c r="I18" s="7">
        <v>0</v>
      </c>
      <c r="J18" s="7" t="e">
        <v>#DIV/0!</v>
      </c>
      <c r="K18" s="7">
        <v>0</v>
      </c>
      <c r="L18" s="8" t="e">
        <v>#DIV/0!</v>
      </c>
    </row>
    <row r="19" spans="2:12" x14ac:dyDescent="0.25">
      <c r="B19" s="9" t="s">
        <v>31</v>
      </c>
      <c r="C19" s="10" t="s">
        <v>32</v>
      </c>
      <c r="D19" s="4" t="s">
        <v>158</v>
      </c>
      <c r="E19" s="7">
        <v>26.7</v>
      </c>
      <c r="F19" s="7">
        <v>38.739343331698137</v>
      </c>
      <c r="G19" s="7">
        <v>26.7</v>
      </c>
      <c r="H19" s="7">
        <v>38.739343331698137</v>
      </c>
      <c r="I19" s="7">
        <v>0</v>
      </c>
      <c r="J19" s="7" t="e">
        <v>#DIV/0!</v>
      </c>
      <c r="K19" s="7">
        <v>0</v>
      </c>
      <c r="L19" s="8" t="e">
        <v>#DIV/0!</v>
      </c>
    </row>
    <row r="20" spans="2:12" x14ac:dyDescent="0.25">
      <c r="B20" s="9" t="s">
        <v>33</v>
      </c>
      <c r="C20" s="10" t="s">
        <v>34</v>
      </c>
      <c r="D20" s="4" t="s">
        <v>158</v>
      </c>
      <c r="E20" s="7">
        <v>33.04636</v>
      </c>
      <c r="F20" s="7">
        <v>47.947351531943667</v>
      </c>
      <c r="G20" s="7">
        <v>33.04636</v>
      </c>
      <c r="H20" s="7">
        <v>47.947351531943667</v>
      </c>
      <c r="I20" s="7">
        <v>0</v>
      </c>
      <c r="J20" s="7" t="e">
        <v>#DIV/0!</v>
      </c>
      <c r="K20" s="7">
        <v>0</v>
      </c>
      <c r="L20" s="8" t="e">
        <v>#DIV/0!</v>
      </c>
    </row>
    <row r="21" spans="2:12" ht="19.5" customHeight="1" x14ac:dyDescent="0.25">
      <c r="B21" s="9" t="s">
        <v>35</v>
      </c>
      <c r="C21" s="13" t="s">
        <v>36</v>
      </c>
      <c r="D21" s="4" t="s">
        <v>158</v>
      </c>
      <c r="E21" s="7">
        <v>121.20497848622604</v>
      </c>
      <c r="F21" s="7">
        <v>175.85772565876391</v>
      </c>
      <c r="G21" s="7">
        <v>121.20497848622604</v>
      </c>
      <c r="H21" s="7">
        <v>175.85772565876391</v>
      </c>
      <c r="I21" s="7">
        <v>0</v>
      </c>
      <c r="J21" s="7" t="e">
        <v>#DIV/0!</v>
      </c>
      <c r="K21" s="7">
        <v>0</v>
      </c>
      <c r="L21" s="8" t="e">
        <v>#DIV/0!</v>
      </c>
    </row>
    <row r="22" spans="2:12" x14ac:dyDescent="0.25">
      <c r="B22" s="9" t="s">
        <v>37</v>
      </c>
      <c r="C22" s="10" t="s">
        <v>38</v>
      </c>
      <c r="D22" s="4" t="s">
        <v>158</v>
      </c>
      <c r="E22" s="7">
        <v>87.684861263593149</v>
      </c>
      <c r="F22" s="7">
        <v>127.22299421283346</v>
      </c>
      <c r="G22" s="7">
        <v>87.684861263593149</v>
      </c>
      <c r="H22" s="7">
        <v>127.22299421283346</v>
      </c>
      <c r="I22" s="7">
        <v>0</v>
      </c>
      <c r="J22" s="7" t="e">
        <v>#DIV/0!</v>
      </c>
      <c r="K22" s="7">
        <v>0</v>
      </c>
      <c r="L22" s="8" t="e">
        <v>#DIV/0!</v>
      </c>
    </row>
    <row r="23" spans="2:12" ht="15" customHeight="1" x14ac:dyDescent="0.25">
      <c r="B23" s="9" t="s">
        <v>39</v>
      </c>
      <c r="C23" s="10" t="s">
        <v>30</v>
      </c>
      <c r="D23" s="4" t="s">
        <v>158</v>
      </c>
      <c r="E23" s="7">
        <v>19.290669477990495</v>
      </c>
      <c r="F23" s="7">
        <v>27.989058726823362</v>
      </c>
      <c r="G23" s="7">
        <v>19.290669477990495</v>
      </c>
      <c r="H23" s="7">
        <v>27.989058726823362</v>
      </c>
      <c r="I23" s="7">
        <v>0</v>
      </c>
      <c r="J23" s="7" t="e">
        <v>#DIV/0!</v>
      </c>
      <c r="K23" s="7">
        <v>0</v>
      </c>
      <c r="L23" s="8" t="e">
        <v>#DIV/0!</v>
      </c>
    </row>
    <row r="24" spans="2:12" x14ac:dyDescent="0.25">
      <c r="B24" s="9" t="s">
        <v>40</v>
      </c>
      <c r="C24" s="10" t="s">
        <v>41</v>
      </c>
      <c r="D24" s="4" t="s">
        <v>158</v>
      </c>
      <c r="E24" s="7">
        <v>14.229447744642396</v>
      </c>
      <c r="F24" s="7">
        <v>20.645672719107097</v>
      </c>
      <c r="G24" s="7">
        <v>14.229447744642396</v>
      </c>
      <c r="H24" s="7">
        <v>20.645672719107097</v>
      </c>
      <c r="I24" s="7">
        <v>0</v>
      </c>
      <c r="J24" s="7" t="e">
        <v>#DIV/0!</v>
      </c>
      <c r="K24" s="7">
        <v>0</v>
      </c>
      <c r="L24" s="8" t="e">
        <v>#DIV/0!</v>
      </c>
    </row>
    <row r="25" spans="2:12" ht="18.75" customHeight="1" x14ac:dyDescent="0.25">
      <c r="B25" s="9">
        <v>2</v>
      </c>
      <c r="C25" s="5" t="s">
        <v>42</v>
      </c>
      <c r="D25" s="60" t="s">
        <v>158</v>
      </c>
      <c r="E25" s="6">
        <v>111.07606861281511</v>
      </c>
      <c r="F25" s="7">
        <v>161.16157145794398</v>
      </c>
      <c r="G25" s="6">
        <v>111.07606861281511</v>
      </c>
      <c r="H25" s="7">
        <v>161.16157145794398</v>
      </c>
      <c r="I25" s="6">
        <v>0</v>
      </c>
      <c r="J25" s="7" t="e">
        <v>#DIV/0!</v>
      </c>
      <c r="K25" s="6">
        <v>0</v>
      </c>
      <c r="L25" s="8" t="e">
        <v>#DIV/0!</v>
      </c>
    </row>
    <row r="26" spans="2:12" x14ac:dyDescent="0.25">
      <c r="B26" s="9" t="s">
        <v>43</v>
      </c>
      <c r="C26" s="10" t="s">
        <v>38</v>
      </c>
      <c r="D26" s="4" t="s">
        <v>158</v>
      </c>
      <c r="E26" s="7">
        <v>83.077228298770621</v>
      </c>
      <c r="F26" s="7">
        <v>120.53772547235742</v>
      </c>
      <c r="G26" s="7">
        <v>83.077228298770621</v>
      </c>
      <c r="H26" s="7">
        <v>120.53772547235742</v>
      </c>
      <c r="I26" s="7">
        <v>0</v>
      </c>
      <c r="J26" s="7" t="e">
        <v>#DIV/0!</v>
      </c>
      <c r="K26" s="7">
        <v>0</v>
      </c>
      <c r="L26" s="8" t="e">
        <v>#DIV/0!</v>
      </c>
    </row>
    <row r="27" spans="2:12" ht="18" customHeight="1" x14ac:dyDescent="0.25">
      <c r="B27" s="9" t="s">
        <v>44</v>
      </c>
      <c r="C27" s="10" t="s">
        <v>30</v>
      </c>
      <c r="D27" s="4" t="s">
        <v>158</v>
      </c>
      <c r="E27" s="7">
        <v>18.276990225729538</v>
      </c>
      <c r="F27" s="7">
        <v>26.518299603918635</v>
      </c>
      <c r="G27" s="7">
        <v>18.276990225729538</v>
      </c>
      <c r="H27" s="7">
        <v>26.518299603918635</v>
      </c>
      <c r="I27" s="7">
        <v>0</v>
      </c>
      <c r="J27" s="7" t="e">
        <v>#DIV/0!</v>
      </c>
      <c r="K27" s="7">
        <v>0</v>
      </c>
      <c r="L27" s="8" t="e">
        <v>#DIV/0!</v>
      </c>
    </row>
    <row r="28" spans="2:12" x14ac:dyDescent="0.25">
      <c r="B28" s="9" t="s">
        <v>45</v>
      </c>
      <c r="C28" s="10" t="s">
        <v>41</v>
      </c>
      <c r="D28" s="4" t="s">
        <v>158</v>
      </c>
      <c r="E28" s="7">
        <v>9.7218500883149481</v>
      </c>
      <c r="F28" s="7">
        <v>14.105546381667889</v>
      </c>
      <c r="G28" s="7">
        <v>9.7218500883149481</v>
      </c>
      <c r="H28" s="7">
        <v>14.105546381667889</v>
      </c>
      <c r="I28" s="7">
        <v>0</v>
      </c>
      <c r="J28" s="7" t="e">
        <v>#DIV/0!</v>
      </c>
      <c r="K28" s="7">
        <v>0</v>
      </c>
      <c r="L28" s="8" t="e">
        <v>#DIV/0!</v>
      </c>
    </row>
    <row r="29" spans="2:12" x14ac:dyDescent="0.25">
      <c r="B29" s="9">
        <v>3</v>
      </c>
      <c r="C29" s="5" t="s">
        <v>46</v>
      </c>
      <c r="D29" s="4" t="s">
        <v>158</v>
      </c>
      <c r="E29" s="6">
        <v>0</v>
      </c>
      <c r="F29" s="7">
        <v>0</v>
      </c>
      <c r="G29" s="6">
        <v>0</v>
      </c>
      <c r="H29" s="7">
        <v>0</v>
      </c>
      <c r="I29" s="6">
        <v>0</v>
      </c>
      <c r="J29" s="7" t="e">
        <v>#DIV/0!</v>
      </c>
      <c r="K29" s="6">
        <v>0</v>
      </c>
      <c r="L29" s="8" t="e">
        <v>#DIV/0!</v>
      </c>
    </row>
    <row r="30" spans="2:12" x14ac:dyDescent="0.25">
      <c r="B30" s="9" t="s">
        <v>47</v>
      </c>
      <c r="C30" s="10" t="s">
        <v>38</v>
      </c>
      <c r="D30" s="4" t="s">
        <v>158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e">
        <v>#DIV/0!</v>
      </c>
      <c r="K30" s="7">
        <v>0</v>
      </c>
      <c r="L30" s="8" t="e">
        <v>#DIV/0!</v>
      </c>
    </row>
    <row r="31" spans="2:12" ht="18.75" customHeight="1" x14ac:dyDescent="0.25">
      <c r="B31" s="9" t="s">
        <v>48</v>
      </c>
      <c r="C31" s="10" t="s">
        <v>30</v>
      </c>
      <c r="D31" s="4" t="s">
        <v>158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e">
        <v>#DIV/0!</v>
      </c>
      <c r="K31" s="7">
        <v>0</v>
      </c>
      <c r="L31" s="8" t="e">
        <v>#DIV/0!</v>
      </c>
    </row>
    <row r="32" spans="2:12" x14ac:dyDescent="0.25">
      <c r="B32" s="9" t="s">
        <v>49</v>
      </c>
      <c r="C32" s="10" t="s">
        <v>41</v>
      </c>
      <c r="D32" s="4" t="s">
        <v>158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 t="e">
        <v>#DIV/0!</v>
      </c>
      <c r="K32" s="7">
        <v>0</v>
      </c>
      <c r="L32" s="8" t="e">
        <v>#DIV/0!</v>
      </c>
    </row>
    <row r="33" spans="2:12" x14ac:dyDescent="0.25">
      <c r="B33" s="9">
        <v>4</v>
      </c>
      <c r="C33" s="5" t="s">
        <v>50</v>
      </c>
      <c r="D33" s="4" t="s">
        <v>158</v>
      </c>
      <c r="E33" s="6">
        <v>0</v>
      </c>
      <c r="F33" s="7">
        <v>0</v>
      </c>
      <c r="G33" s="6">
        <v>0</v>
      </c>
      <c r="H33" s="7">
        <v>0</v>
      </c>
      <c r="I33" s="6">
        <v>0</v>
      </c>
      <c r="J33" s="7" t="e">
        <v>#DIV/0!</v>
      </c>
      <c r="K33" s="6">
        <v>0</v>
      </c>
      <c r="L33" s="8" t="e">
        <v>#DIV/0!</v>
      </c>
    </row>
    <row r="34" spans="2:12" x14ac:dyDescent="0.25">
      <c r="B34" s="9">
        <v>5</v>
      </c>
      <c r="C34" s="5" t="s">
        <v>51</v>
      </c>
      <c r="D34" s="4" t="s">
        <v>158</v>
      </c>
      <c r="E34" s="6">
        <v>0</v>
      </c>
      <c r="F34" s="7">
        <v>0</v>
      </c>
      <c r="G34" s="6">
        <v>0</v>
      </c>
      <c r="H34" s="7">
        <v>0</v>
      </c>
      <c r="I34" s="6">
        <v>0</v>
      </c>
      <c r="J34" s="7" t="e">
        <v>#DIV/0!</v>
      </c>
      <c r="K34" s="6">
        <v>0</v>
      </c>
      <c r="L34" s="8" t="e">
        <v>#DIV/0!</v>
      </c>
    </row>
    <row r="35" spans="2:12" x14ac:dyDescent="0.25">
      <c r="B35" s="9">
        <v>6</v>
      </c>
      <c r="C35" s="5" t="s">
        <v>52</v>
      </c>
      <c r="D35" s="4" t="s">
        <v>158</v>
      </c>
      <c r="E35" s="6">
        <v>1312.7940961607926</v>
      </c>
      <c r="F35" s="7">
        <v>1904.7483601123326</v>
      </c>
      <c r="G35" s="6">
        <v>1312.7940961607926</v>
      </c>
      <c r="H35" s="7">
        <v>1904.7483601123326</v>
      </c>
      <c r="I35" s="6">
        <v>0</v>
      </c>
      <c r="J35" s="7" t="e">
        <v>#DIV/0!</v>
      </c>
      <c r="K35" s="6">
        <v>0</v>
      </c>
      <c r="L35" s="8" t="e">
        <v>#DIV/0!</v>
      </c>
    </row>
    <row r="36" spans="2:12" x14ac:dyDescent="0.25">
      <c r="B36" s="9" t="s">
        <v>53</v>
      </c>
      <c r="C36" s="5" t="s">
        <v>54</v>
      </c>
      <c r="D36" s="4" t="s">
        <v>158</v>
      </c>
      <c r="E36" s="6">
        <v>0</v>
      </c>
      <c r="F36" s="7">
        <v>0</v>
      </c>
      <c r="G36" s="6">
        <v>0</v>
      </c>
      <c r="H36" s="7">
        <v>0</v>
      </c>
      <c r="I36" s="6">
        <v>0</v>
      </c>
      <c r="J36" s="7" t="e">
        <v>#DIV/0!</v>
      </c>
      <c r="K36" s="6">
        <v>0</v>
      </c>
      <c r="L36" s="8" t="e">
        <v>#DIV/0!</v>
      </c>
    </row>
    <row r="37" spans="2:12" ht="18" customHeight="1" x14ac:dyDescent="0.25">
      <c r="B37" s="9" t="s">
        <v>55</v>
      </c>
      <c r="C37" s="5" t="s">
        <v>56</v>
      </c>
      <c r="D37" s="4" t="s">
        <v>158</v>
      </c>
      <c r="E37" s="6">
        <v>64.038736398087451</v>
      </c>
      <c r="F37" s="7">
        <v>92.914554151821122</v>
      </c>
      <c r="G37" s="6">
        <v>64.038736398087451</v>
      </c>
      <c r="H37" s="7">
        <v>92.914554151821122</v>
      </c>
      <c r="I37" s="6">
        <v>0</v>
      </c>
      <c r="J37" s="7" t="e">
        <v>#DIV/0!</v>
      </c>
      <c r="K37" s="6">
        <v>0</v>
      </c>
      <c r="L37" s="8" t="e">
        <v>#DIV/0!</v>
      </c>
    </row>
    <row r="38" spans="2:12" x14ac:dyDescent="0.25">
      <c r="B38" s="9" t="s">
        <v>57</v>
      </c>
      <c r="C38" s="10" t="s">
        <v>58</v>
      </c>
      <c r="D38" s="4" t="s">
        <v>158</v>
      </c>
      <c r="E38" s="7">
        <v>11.52697255165574</v>
      </c>
      <c r="F38" s="7">
        <v>16.7246197473278</v>
      </c>
      <c r="G38" s="7">
        <v>11.52697255165574</v>
      </c>
      <c r="H38" s="7">
        <v>16.7246197473278</v>
      </c>
      <c r="I38" s="7">
        <v>0</v>
      </c>
      <c r="J38" s="7" t="e">
        <v>#DIV/0!</v>
      </c>
      <c r="K38" s="7">
        <v>0</v>
      </c>
      <c r="L38" s="8" t="e">
        <v>#DIV/0!</v>
      </c>
    </row>
    <row r="39" spans="2:12" x14ac:dyDescent="0.25">
      <c r="B39" s="9" t="s">
        <v>59</v>
      </c>
      <c r="C39" s="10" t="s">
        <v>60</v>
      </c>
      <c r="D39" s="4" t="s">
        <v>158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e">
        <v>#DIV/0!</v>
      </c>
      <c r="K39" s="7">
        <v>0</v>
      </c>
      <c r="L39" s="8" t="e">
        <v>#DIV/0!</v>
      </c>
    </row>
    <row r="40" spans="2:12" x14ac:dyDescent="0.25">
      <c r="B40" s="9" t="s">
        <v>61</v>
      </c>
      <c r="C40" s="10" t="s">
        <v>62</v>
      </c>
      <c r="D40" s="4" t="s">
        <v>158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 t="e">
        <v>#DIV/0!</v>
      </c>
      <c r="K40" s="7">
        <v>0</v>
      </c>
      <c r="L40" s="8" t="e">
        <v>#DIV/0!</v>
      </c>
    </row>
    <row r="41" spans="2:12" ht="21" customHeight="1" x14ac:dyDescent="0.25">
      <c r="B41" s="9" t="s">
        <v>63</v>
      </c>
      <c r="C41" s="10" t="s">
        <v>64</v>
      </c>
      <c r="D41" s="4" t="s">
        <v>158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 t="e">
        <v>#DIV/0!</v>
      </c>
      <c r="K41" s="7">
        <v>0</v>
      </c>
      <c r="L41" s="8" t="e">
        <v>#DIV/0!</v>
      </c>
    </row>
    <row r="42" spans="2:12" x14ac:dyDescent="0.25">
      <c r="B42" s="9" t="s">
        <v>65</v>
      </c>
      <c r="C42" s="10" t="s">
        <v>66</v>
      </c>
      <c r="D42" s="4" t="s">
        <v>158</v>
      </c>
      <c r="E42" s="7">
        <v>52.511763846431705</v>
      </c>
      <c r="F42" s="7">
        <v>76.189934404493314</v>
      </c>
      <c r="G42" s="7">
        <v>52.511763846431705</v>
      </c>
      <c r="H42" s="7">
        <v>76.189934404493314</v>
      </c>
      <c r="I42" s="7">
        <v>0</v>
      </c>
      <c r="J42" s="7" t="e">
        <v>#DIV/0!</v>
      </c>
      <c r="K42" s="7">
        <v>0</v>
      </c>
      <c r="L42" s="8" t="e">
        <v>#DIV/0!</v>
      </c>
    </row>
    <row r="43" spans="2:12" ht="42" customHeight="1" x14ac:dyDescent="0.25">
      <c r="B43" s="4">
        <v>9</v>
      </c>
      <c r="C43" s="5" t="s">
        <v>67</v>
      </c>
      <c r="D43" s="4" t="s">
        <v>158</v>
      </c>
      <c r="E43" s="6">
        <v>1376.83283255888</v>
      </c>
      <c r="F43" s="6">
        <v>1997.6629142641539</v>
      </c>
      <c r="G43" s="6">
        <v>1376.83283255888</v>
      </c>
      <c r="H43" s="6">
        <v>1997.6629142641539</v>
      </c>
      <c r="I43" s="6">
        <v>0</v>
      </c>
      <c r="J43" s="6" t="e">
        <v>#DIV/0!</v>
      </c>
      <c r="K43" s="6">
        <v>0</v>
      </c>
      <c r="L43" s="8" t="e">
        <v>#DIV/0!</v>
      </c>
    </row>
    <row r="44" spans="2:12" ht="18" customHeight="1" x14ac:dyDescent="0.25">
      <c r="B44" s="15">
        <v>10</v>
      </c>
      <c r="C44" s="16" t="s">
        <v>68</v>
      </c>
      <c r="D44" s="16" t="s">
        <v>159</v>
      </c>
      <c r="E44" s="17">
        <v>1997.6629142641539</v>
      </c>
      <c r="F44" s="17"/>
      <c r="G44" s="17">
        <v>1997.6629142641539</v>
      </c>
      <c r="H44" s="18"/>
      <c r="I44" s="17" t="e">
        <v>#DIV/0!</v>
      </c>
      <c r="J44" s="18"/>
      <c r="K44" s="17" t="e">
        <v>#DIV/0!</v>
      </c>
      <c r="L44" s="8"/>
    </row>
    <row r="45" spans="2:12" ht="18.75" customHeight="1" x14ac:dyDescent="0.25">
      <c r="B45" s="4">
        <v>11</v>
      </c>
      <c r="C45" s="10" t="s">
        <v>69</v>
      </c>
      <c r="D45" s="4" t="s">
        <v>160</v>
      </c>
      <c r="E45" s="7">
        <v>689.22180149999997</v>
      </c>
      <c r="F45" s="7"/>
      <c r="G45" s="7">
        <v>689.22180149999997</v>
      </c>
      <c r="H45" s="7"/>
      <c r="I45" s="7">
        <v>0</v>
      </c>
      <c r="J45" s="7"/>
      <c r="K45" s="7">
        <v>0</v>
      </c>
      <c r="L45" s="19"/>
    </row>
    <row r="46" spans="2:12" x14ac:dyDescent="0.25">
      <c r="D46" s="20"/>
    </row>
    <row r="47" spans="2:12" x14ac:dyDescent="0.25">
      <c r="D47" s="20"/>
    </row>
    <row r="48" spans="2:12" x14ac:dyDescent="0.25">
      <c r="D48" s="20"/>
      <c r="H48" s="84"/>
    </row>
    <row r="49" spans="2:26" x14ac:dyDescent="0.25">
      <c r="C49" s="2" t="s">
        <v>174</v>
      </c>
      <c r="D49" s="20"/>
      <c r="G49" s="89" t="s">
        <v>192</v>
      </c>
      <c r="H49" s="89"/>
    </row>
    <row r="50" spans="2:26" s="21" customFormat="1" x14ac:dyDescent="0.25">
      <c r="B50" s="2"/>
      <c r="C50" s="2"/>
      <c r="D50" s="20"/>
      <c r="E50" s="20"/>
      <c r="F50" s="20"/>
      <c r="G50" s="20"/>
      <c r="H50" s="20"/>
      <c r="I50" s="20"/>
      <c r="J50" s="20"/>
      <c r="K50" s="20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2:26" s="21" customFormat="1" ht="17.850000000000001" customHeight="1" x14ac:dyDescent="0.25">
      <c r="B51" s="82"/>
      <c r="C51" s="2"/>
      <c r="D51" s="20"/>
      <c r="E51" s="20"/>
      <c r="F51" s="20"/>
      <c r="G51" s="20"/>
      <c r="H51" s="20"/>
      <c r="I51" s="2"/>
      <c r="J51" s="2"/>
      <c r="K51" s="22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21" customFormat="1" ht="15.75" customHeight="1" x14ac:dyDescent="0.25">
      <c r="B52" s="82"/>
      <c r="C52" s="88" t="s">
        <v>190</v>
      </c>
      <c r="D52" s="20"/>
      <c r="E52" s="20"/>
      <c r="F52" s="20"/>
      <c r="G52" s="89" t="s">
        <v>191</v>
      </c>
      <c r="H52" s="20"/>
      <c r="I52" s="2"/>
      <c r="J52" s="2"/>
      <c r="K52" s="22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s="21" customFormat="1" x14ac:dyDescent="0.25">
      <c r="B53" s="2"/>
      <c r="C53" s="2"/>
      <c r="D53" s="2"/>
      <c r="E53" s="20"/>
      <c r="F53" s="20"/>
      <c r="G53" s="20"/>
      <c r="H53" s="20"/>
      <c r="I53" s="2"/>
      <c r="J53" s="2"/>
      <c r="K53" s="20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x14ac:dyDescent="0.25">
      <c r="B54" s="2"/>
      <c r="C54" s="2"/>
      <c r="D54" s="2"/>
      <c r="E54" s="20"/>
      <c r="F54" s="20"/>
      <c r="G54" s="20"/>
      <c r="H54" s="20"/>
      <c r="I54" s="20"/>
      <c r="J54" s="20"/>
      <c r="K54" s="20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8" spans="2:26" s="21" customFormat="1" ht="18" customHeight="1" x14ac:dyDescent="0.25">
      <c r="B58" s="2"/>
      <c r="C58" s="2"/>
      <c r="D58" s="2"/>
      <c r="E58" s="20"/>
      <c r="F58" s="20"/>
      <c r="G58" s="20"/>
      <c r="H58" s="20"/>
      <c r="I58" s="20"/>
      <c r="J58" s="20"/>
      <c r="K58" s="20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</sheetData>
  <mergeCells count="12">
    <mergeCell ref="K6:L6"/>
    <mergeCell ref="B2:K2"/>
    <mergeCell ref="B3:K3"/>
    <mergeCell ref="B4:J4"/>
    <mergeCell ref="K4:L4"/>
    <mergeCell ref="B6:B7"/>
    <mergeCell ref="C6:C7"/>
    <mergeCell ref="D6:D7"/>
    <mergeCell ref="E6:F6"/>
    <mergeCell ref="G6:H6"/>
    <mergeCell ref="I6:J6"/>
    <mergeCell ref="H5:I5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D3E3-CDF6-4093-850F-62415F3BAFCF}">
  <sheetPr>
    <tabColor rgb="FF66FF33"/>
    <pageSetUpPr fitToPage="1"/>
  </sheetPr>
  <dimension ref="B1:F52"/>
  <sheetViews>
    <sheetView topLeftCell="A24" workbookViewId="0">
      <selection activeCell="B1" sqref="B1:F51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9.7109375" style="11" customWidth="1"/>
    <col min="4" max="4" width="12.85546875" style="11" hidden="1" customWidth="1"/>
    <col min="5" max="5" width="23.7109375" style="11" customWidth="1"/>
    <col min="6" max="6" width="23.710937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78.75" x14ac:dyDescent="0.25">
      <c r="F1" s="20" t="s">
        <v>210</v>
      </c>
    </row>
    <row r="2" spans="2:6" ht="18.75" customHeight="1" x14ac:dyDescent="0.25">
      <c r="B2" s="109" t="s">
        <v>143</v>
      </c>
      <c r="C2" s="109"/>
      <c r="D2" s="109"/>
      <c r="E2" s="109"/>
      <c r="F2" s="109"/>
    </row>
    <row r="3" spans="2:6" ht="18.75" customHeight="1" x14ac:dyDescent="0.25">
      <c r="B3" s="109" t="s">
        <v>169</v>
      </c>
      <c r="C3" s="109"/>
      <c r="D3" s="109"/>
      <c r="E3" s="109"/>
      <c r="F3" s="109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s="57" customFormat="1" hidden="1" x14ac:dyDescent="0.25">
      <c r="B8" s="23" t="s">
        <v>82</v>
      </c>
      <c r="C8" s="23" t="s">
        <v>83</v>
      </c>
      <c r="D8" s="23" t="s">
        <v>120</v>
      </c>
      <c r="E8" s="15">
        <v>4</v>
      </c>
      <c r="F8" s="15">
        <v>5</v>
      </c>
    </row>
    <row r="9" spans="2:6" ht="15.75" customHeight="1" x14ac:dyDescent="0.25">
      <c r="B9" s="23" t="s">
        <v>82</v>
      </c>
      <c r="C9" s="24" t="s">
        <v>86</v>
      </c>
      <c r="D9" s="23" t="s">
        <v>157</v>
      </c>
      <c r="E9" s="18">
        <v>6.2493878687080908</v>
      </c>
      <c r="F9" s="18">
        <v>9.0673101969600012</v>
      </c>
    </row>
    <row r="10" spans="2:6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6" ht="18" customHeight="1" x14ac:dyDescent="0.25">
      <c r="B11" s="23" t="s">
        <v>99</v>
      </c>
      <c r="C11" s="25" t="s">
        <v>147</v>
      </c>
      <c r="D11" s="23" t="s">
        <v>157</v>
      </c>
      <c r="E11" s="18">
        <v>4.5562443299999993</v>
      </c>
      <c r="F11" s="18">
        <v>6.6107083671525437</v>
      </c>
    </row>
    <row r="12" spans="2:6" ht="17.25" customHeight="1" x14ac:dyDescent="0.25">
      <c r="B12" s="23" t="s">
        <v>101</v>
      </c>
      <c r="C12" s="25" t="s">
        <v>148</v>
      </c>
      <c r="D12" s="23" t="s">
        <v>157</v>
      </c>
      <c r="E12" s="18">
        <v>1.0628318475999998</v>
      </c>
      <c r="F12" s="18">
        <v>1.5420752003011036</v>
      </c>
    </row>
    <row r="13" spans="2:6" ht="20.25" customHeight="1" x14ac:dyDescent="0.25">
      <c r="B13" s="23" t="s">
        <v>149</v>
      </c>
      <c r="C13" s="58" t="s">
        <v>104</v>
      </c>
      <c r="D13" s="23" t="s">
        <v>157</v>
      </c>
      <c r="E13" s="18">
        <v>1.0023737525999998</v>
      </c>
      <c r="F13" s="18">
        <v>1.4543558407735595</v>
      </c>
    </row>
    <row r="14" spans="2:6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6" ht="18.75" customHeight="1" x14ac:dyDescent="0.25">
      <c r="B15" s="23" t="s">
        <v>107</v>
      </c>
      <c r="C15" s="58" t="s">
        <v>108</v>
      </c>
      <c r="D15" s="23" t="s">
        <v>157</v>
      </c>
      <c r="E15" s="18">
        <v>6.0458094999999996E-2</v>
      </c>
      <c r="F15" s="18">
        <v>8.7719359527543908E-2</v>
      </c>
    </row>
    <row r="16" spans="2:6" x14ac:dyDescent="0.25">
      <c r="B16" s="23" t="s">
        <v>109</v>
      </c>
      <c r="C16" s="24" t="s">
        <v>110</v>
      </c>
      <c r="D16" s="23" t="s">
        <v>157</v>
      </c>
      <c r="E16" s="18">
        <v>0.63031169110809193</v>
      </c>
      <c r="F16" s="18">
        <v>0.91452662950635344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0.45599441440365146</v>
      </c>
      <c r="F17" s="18">
        <v>0.6616076470756439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0.10031877116880333</v>
      </c>
      <c r="F18" s="18">
        <v>0.14555368235664168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7.3998505535637138E-2</v>
      </c>
      <c r="F19" s="18">
        <v>0.10736530007406787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0.57763753208320801</v>
      </c>
      <c r="F20" s="18">
        <v>0.83810107403169265</v>
      </c>
    </row>
    <row r="21" spans="2:6" x14ac:dyDescent="0.25">
      <c r="B21" s="23" t="s">
        <v>117</v>
      </c>
      <c r="C21" s="25" t="s">
        <v>112</v>
      </c>
      <c r="D21" s="23" t="s">
        <v>157</v>
      </c>
      <c r="E21" s="18">
        <v>0.43203298177658556</v>
      </c>
      <c r="F21" s="18">
        <v>0.62684172328316223</v>
      </c>
    </row>
    <row r="22" spans="2:6" ht="16.5" customHeight="1" x14ac:dyDescent="0.25">
      <c r="B22" s="23" t="s">
        <v>118</v>
      </c>
      <c r="C22" s="25" t="s">
        <v>104</v>
      </c>
      <c r="D22" s="23" t="s">
        <v>157</v>
      </c>
      <c r="E22" s="18">
        <v>9.5047255990848831E-2</v>
      </c>
      <c r="F22" s="18">
        <v>0.13790517912229572</v>
      </c>
    </row>
    <row r="23" spans="2:6" x14ac:dyDescent="0.25">
      <c r="B23" s="23" t="s">
        <v>119</v>
      </c>
      <c r="C23" s="25" t="s">
        <v>115</v>
      </c>
      <c r="D23" s="23" t="s">
        <v>157</v>
      </c>
      <c r="E23" s="18">
        <v>5.0557294315773618E-2</v>
      </c>
      <c r="F23" s="18">
        <v>7.3354171626234629E-2</v>
      </c>
    </row>
    <row r="24" spans="2:6" ht="18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x14ac:dyDescent="0.25">
      <c r="B30" s="23" t="s">
        <v>127</v>
      </c>
      <c r="C30" s="24" t="s">
        <v>128</v>
      </c>
      <c r="D30" s="23" t="s">
        <v>157</v>
      </c>
      <c r="E30" s="18">
        <v>6.8270254007912987</v>
      </c>
      <c r="F30" s="18">
        <v>9.9054112709916922</v>
      </c>
    </row>
    <row r="31" spans="2:6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x14ac:dyDescent="0.25">
      <c r="B32" s="23">
        <v>8</v>
      </c>
      <c r="C32" s="24" t="s">
        <v>129</v>
      </c>
      <c r="D32" s="23" t="s">
        <v>157</v>
      </c>
      <c r="E32" s="6">
        <v>0.33302562930689267</v>
      </c>
      <c r="F32" s="18">
        <v>0.48319079370691193</v>
      </c>
    </row>
    <row r="33" spans="2:6" x14ac:dyDescent="0.25">
      <c r="B33" s="23" t="s">
        <v>130</v>
      </c>
      <c r="C33" s="25" t="s">
        <v>131</v>
      </c>
      <c r="D33" s="23" t="s">
        <v>162</v>
      </c>
      <c r="E33" s="7">
        <v>5.9944613275240678E-2</v>
      </c>
      <c r="F33" s="18">
        <v>8.6974342867244148E-2</v>
      </c>
    </row>
    <row r="34" spans="2:6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x14ac:dyDescent="0.25">
      <c r="B37" s="23" t="s">
        <v>139</v>
      </c>
      <c r="C37" s="10" t="s">
        <v>66</v>
      </c>
      <c r="D37" s="23" t="s">
        <v>157</v>
      </c>
      <c r="E37" s="7">
        <v>0.27308101603165197</v>
      </c>
      <c r="F37" s="18">
        <v>0.39621645083966778</v>
      </c>
    </row>
    <row r="38" spans="2:6" ht="31.5" x14ac:dyDescent="0.25">
      <c r="B38" s="23">
        <v>9</v>
      </c>
      <c r="C38" s="24" t="s">
        <v>152</v>
      </c>
      <c r="D38" s="23" t="s">
        <v>157</v>
      </c>
      <c r="E38" s="18">
        <v>7.1600510300981917</v>
      </c>
      <c r="F38" s="17">
        <v>10.388602064698604</v>
      </c>
    </row>
    <row r="39" spans="2:6" ht="31.5" x14ac:dyDescent="0.25">
      <c r="B39" s="23">
        <v>10</v>
      </c>
      <c r="C39" s="24" t="s">
        <v>153</v>
      </c>
      <c r="D39" s="23" t="s">
        <v>163</v>
      </c>
      <c r="E39" s="17">
        <v>10.388602064698604</v>
      </c>
      <c r="F39" s="15"/>
    </row>
    <row r="40" spans="2:6" ht="31.5" x14ac:dyDescent="0.25">
      <c r="B40" s="23">
        <v>11</v>
      </c>
      <c r="C40" s="24" t="s">
        <v>154</v>
      </c>
      <c r="D40" s="23" t="s">
        <v>160</v>
      </c>
      <c r="E40" s="18">
        <v>689.22180149999997</v>
      </c>
      <c r="F40" s="15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82"/>
      <c r="D42" s="82"/>
      <c r="E42" s="57"/>
      <c r="F42" s="82"/>
    </row>
    <row r="43" spans="2:6" x14ac:dyDescent="0.25">
      <c r="B43" s="82"/>
      <c r="C43" s="2" t="s">
        <v>174</v>
      </c>
      <c r="D43" s="82"/>
      <c r="E43" s="82"/>
      <c r="F43" s="82" t="s">
        <v>192</v>
      </c>
    </row>
    <row r="44" spans="2:6" x14ac:dyDescent="0.25">
      <c r="B44" s="82"/>
      <c r="C44" s="2"/>
      <c r="D44" s="82"/>
      <c r="E44" s="82"/>
      <c r="F44" s="20"/>
    </row>
    <row r="45" spans="2:6" x14ac:dyDescent="0.25">
      <c r="B45" s="82"/>
      <c r="C45" s="2"/>
      <c r="D45" s="82"/>
      <c r="E45" s="82"/>
      <c r="F45" s="82"/>
    </row>
    <row r="46" spans="2:6" x14ac:dyDescent="0.25">
      <c r="B46" s="82"/>
      <c r="C46" s="2"/>
      <c r="D46" s="82"/>
      <c r="E46" s="82"/>
      <c r="F46" s="82"/>
    </row>
    <row r="47" spans="2:6" x14ac:dyDescent="0.25">
      <c r="B47" s="82"/>
      <c r="C47" s="88" t="s">
        <v>190</v>
      </c>
      <c r="D47" s="82"/>
      <c r="E47" s="82"/>
      <c r="F47" s="82" t="s">
        <v>191</v>
      </c>
    </row>
    <row r="48" spans="2:6" x14ac:dyDescent="0.25">
      <c r="B48" s="82"/>
      <c r="C48" s="82"/>
      <c r="D48" s="82"/>
      <c r="E48" s="82"/>
    </row>
    <row r="51" ht="18" customHeight="1" x14ac:dyDescent="0.25"/>
    <row r="52" ht="18" customHeight="1" x14ac:dyDescent="0.25"/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8E694-3F18-4127-B3AF-22A6BC230AB3}">
  <sheetPr>
    <tabColor rgb="FF9966FF"/>
    <pageSetUpPr fitToPage="1"/>
  </sheetPr>
  <dimension ref="B1:Y57"/>
  <sheetViews>
    <sheetView topLeftCell="A25" workbookViewId="0">
      <selection activeCell="B1" sqref="B1:K51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5" width="12.85546875" style="20" customWidth="1"/>
    <col min="6" max="6" width="14.85546875" style="20" customWidth="1"/>
    <col min="7" max="7" width="22" style="20" customWidth="1"/>
    <col min="8" max="9" width="14.28515625" style="20" hidden="1" customWidth="1"/>
    <col min="10" max="10" width="13.28515625" style="20" hidden="1" customWidth="1"/>
    <col min="11" max="11" width="4.5703125" style="1" hidden="1" customWidth="1"/>
    <col min="12" max="16384" width="9.140625" style="2"/>
  </cols>
  <sheetData>
    <row r="1" spans="2:14" ht="78.75" x14ac:dyDescent="0.25">
      <c r="G1" s="20" t="s">
        <v>180</v>
      </c>
    </row>
    <row r="2" spans="2:14" ht="24" customHeight="1" x14ac:dyDescent="0.25">
      <c r="B2" s="110" t="s">
        <v>0</v>
      </c>
      <c r="C2" s="110"/>
      <c r="D2" s="110"/>
      <c r="E2" s="110"/>
      <c r="F2" s="110"/>
      <c r="G2" s="110"/>
      <c r="H2" s="110"/>
      <c r="I2" s="110"/>
      <c r="J2" s="110"/>
    </row>
    <row r="3" spans="2:14" ht="40.15" customHeight="1" x14ac:dyDescent="0.25">
      <c r="B3" s="119" t="s">
        <v>189</v>
      </c>
      <c r="C3" s="119"/>
      <c r="D3" s="119"/>
      <c r="E3" s="119"/>
      <c r="F3" s="119"/>
      <c r="G3" s="119"/>
      <c r="H3" s="119"/>
      <c r="I3" s="119"/>
      <c r="J3" s="119"/>
    </row>
    <row r="4" spans="2:14" ht="18" customHeight="1" x14ac:dyDescent="0.25">
      <c r="B4" s="110" t="s">
        <v>2</v>
      </c>
      <c r="C4" s="110"/>
      <c r="D4" s="110"/>
      <c r="E4" s="110"/>
      <c r="F4" s="110"/>
      <c r="G4" s="110"/>
      <c r="H4" s="110"/>
      <c r="I4" s="110"/>
      <c r="J4" s="120" t="s">
        <v>3</v>
      </c>
      <c r="K4" s="120"/>
    </row>
    <row r="5" spans="2:14" ht="18" customHeight="1" x14ac:dyDescent="0.25">
      <c r="B5" s="69"/>
      <c r="C5" s="69"/>
      <c r="D5" s="69"/>
      <c r="E5" s="69"/>
      <c r="F5" s="69"/>
      <c r="G5" s="76" t="s">
        <v>71</v>
      </c>
      <c r="H5" s="69"/>
      <c r="I5" s="69"/>
      <c r="J5" s="79"/>
      <c r="K5" s="79"/>
    </row>
    <row r="6" spans="2:14" ht="47.25" customHeight="1" x14ac:dyDescent="0.25">
      <c r="B6" s="94" t="s">
        <v>4</v>
      </c>
      <c r="C6" s="94" t="s">
        <v>5</v>
      </c>
      <c r="D6" s="111" t="s">
        <v>6</v>
      </c>
      <c r="E6" s="112"/>
      <c r="F6" s="111" t="s">
        <v>7</v>
      </c>
      <c r="G6" s="112"/>
      <c r="H6" s="111" t="s">
        <v>8</v>
      </c>
      <c r="I6" s="112"/>
      <c r="J6" s="94" t="s">
        <v>9</v>
      </c>
      <c r="K6" s="94"/>
    </row>
    <row r="7" spans="2:14" ht="28.15" customHeight="1" x14ac:dyDescent="0.25">
      <c r="B7" s="94"/>
      <c r="C7" s="94"/>
      <c r="D7" s="3" t="s">
        <v>10</v>
      </c>
      <c r="E7" s="3" t="s">
        <v>11</v>
      </c>
      <c r="F7" s="3" t="s">
        <v>10</v>
      </c>
      <c r="G7" s="3" t="s">
        <v>11</v>
      </c>
      <c r="H7" s="3" t="s">
        <v>10</v>
      </c>
      <c r="I7" s="3" t="s">
        <v>11</v>
      </c>
      <c r="J7" s="3" t="s">
        <v>10</v>
      </c>
      <c r="K7" s="3" t="s">
        <v>11</v>
      </c>
    </row>
    <row r="8" spans="2:14" ht="20.25" customHeight="1" x14ac:dyDescent="0.25">
      <c r="B8" s="4">
        <v>1</v>
      </c>
      <c r="C8" s="5" t="s">
        <v>12</v>
      </c>
      <c r="D8" s="6">
        <v>193.02478603716878</v>
      </c>
      <c r="E8" s="7">
        <v>1761.2808444248872</v>
      </c>
      <c r="F8" s="6">
        <v>193.02478603716878</v>
      </c>
      <c r="G8" s="7">
        <v>1761.2808444248872</v>
      </c>
      <c r="H8" s="6">
        <v>0</v>
      </c>
      <c r="I8" s="7" t="e">
        <v>#DIV/0!</v>
      </c>
      <c r="J8" s="6">
        <v>0</v>
      </c>
      <c r="K8" s="8" t="e">
        <v>#DIV/0!</v>
      </c>
    </row>
    <row r="9" spans="2:14" ht="17.25" customHeight="1" x14ac:dyDescent="0.25">
      <c r="B9" s="9" t="s">
        <v>13</v>
      </c>
      <c r="C9" s="10" t="s">
        <v>14</v>
      </c>
      <c r="D9" s="7">
        <v>131.73635962295239</v>
      </c>
      <c r="E9" s="7">
        <v>1202.0462837010766</v>
      </c>
      <c r="F9" s="7">
        <v>131.73635962295239</v>
      </c>
      <c r="G9" s="7">
        <v>1202.0462837010766</v>
      </c>
      <c r="H9" s="7">
        <v>0</v>
      </c>
      <c r="I9" s="7" t="e">
        <v>#DIV/0!</v>
      </c>
      <c r="J9" s="7">
        <v>0</v>
      </c>
      <c r="K9" s="8" t="e">
        <v>#DIV/0!</v>
      </c>
    </row>
    <row r="10" spans="2:14" x14ac:dyDescent="0.25">
      <c r="B10" s="9" t="s">
        <v>15</v>
      </c>
      <c r="C10" s="10" t="s">
        <v>16</v>
      </c>
      <c r="D10" s="7">
        <v>101.4416038229524</v>
      </c>
      <c r="E10" s="7">
        <v>925.61767485498149</v>
      </c>
      <c r="F10" s="7">
        <v>101.4416038229524</v>
      </c>
      <c r="G10" s="7">
        <v>925.61767485498149</v>
      </c>
      <c r="H10" s="7">
        <v>0</v>
      </c>
      <c r="I10" s="7" t="e">
        <v>#DIV/0!</v>
      </c>
      <c r="J10" s="7">
        <v>0</v>
      </c>
      <c r="K10" s="8" t="e">
        <v>#DIV/0!</v>
      </c>
      <c r="L10" s="11"/>
      <c r="M10" s="12"/>
      <c r="N10" s="12"/>
    </row>
    <row r="11" spans="2:14" x14ac:dyDescent="0.25">
      <c r="B11" s="9" t="s">
        <v>17</v>
      </c>
      <c r="C11" s="10" t="s">
        <v>18</v>
      </c>
      <c r="D11" s="7">
        <v>13.136779999999998</v>
      </c>
      <c r="E11" s="7">
        <v>119.86833114255393</v>
      </c>
      <c r="F11" s="7">
        <v>13.136779999999998</v>
      </c>
      <c r="G11" s="7">
        <v>119.86833114255393</v>
      </c>
      <c r="H11" s="7">
        <v>0</v>
      </c>
      <c r="I11" s="7" t="e">
        <v>#DIV/0!</v>
      </c>
      <c r="J11" s="7">
        <v>0</v>
      </c>
      <c r="K11" s="8" t="e">
        <v>#DIV/0!</v>
      </c>
    </row>
    <row r="12" spans="2:14" ht="18" customHeight="1" x14ac:dyDescent="0.25">
      <c r="B12" s="9" t="s">
        <v>19</v>
      </c>
      <c r="C12" s="10" t="s">
        <v>20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 t="e">
        <v>#DIV/0!</v>
      </c>
      <c r="J12" s="7">
        <v>0</v>
      </c>
      <c r="K12" s="8" t="e">
        <v>#DIV/0!</v>
      </c>
    </row>
    <row r="13" spans="2:14" ht="21.75" customHeight="1" x14ac:dyDescent="0.25">
      <c r="B13" s="9" t="s">
        <v>21</v>
      </c>
      <c r="C13" s="10" t="s">
        <v>22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 t="e">
        <v>#DIV/0!</v>
      </c>
      <c r="J13" s="7">
        <v>0</v>
      </c>
      <c r="K13" s="8" t="e">
        <v>#DIV/0!</v>
      </c>
    </row>
    <row r="14" spans="2:14" ht="23.25" customHeight="1" x14ac:dyDescent="0.25">
      <c r="B14" s="9" t="s">
        <v>23</v>
      </c>
      <c r="C14" s="10" t="s">
        <v>24</v>
      </c>
      <c r="D14" s="7">
        <v>17.157975799999999</v>
      </c>
      <c r="E14" s="7">
        <v>156.56027770354126</v>
      </c>
      <c r="F14" s="7">
        <v>17.157975799999999</v>
      </c>
      <c r="G14" s="7">
        <v>156.56027770354126</v>
      </c>
      <c r="H14" s="7">
        <v>0</v>
      </c>
      <c r="I14" s="7" t="e">
        <v>#DIV/0!</v>
      </c>
      <c r="J14" s="7">
        <v>0</v>
      </c>
      <c r="K14" s="8" t="e">
        <v>#DIV/0!</v>
      </c>
    </row>
    <row r="15" spans="2:14" x14ac:dyDescent="0.25">
      <c r="B15" s="9" t="s">
        <v>25</v>
      </c>
      <c r="C15" s="10" t="s">
        <v>26</v>
      </c>
      <c r="D15" s="7">
        <v>29.42557922304</v>
      </c>
      <c r="E15" s="7">
        <v>268.49768926394546</v>
      </c>
      <c r="F15" s="7">
        <v>29.42557922304</v>
      </c>
      <c r="G15" s="7">
        <v>268.49768926394546</v>
      </c>
      <c r="H15" s="7">
        <v>0</v>
      </c>
      <c r="I15" s="7" t="e">
        <v>#DIV/0!</v>
      </c>
      <c r="J15" s="7">
        <v>0</v>
      </c>
      <c r="K15" s="8" t="e">
        <v>#DIV/0!</v>
      </c>
    </row>
    <row r="16" spans="2:14" x14ac:dyDescent="0.25">
      <c r="B16" s="9" t="s">
        <v>27</v>
      </c>
      <c r="C16" s="10" t="s">
        <v>28</v>
      </c>
      <c r="D16" s="7">
        <v>12.5885174290688</v>
      </c>
      <c r="E16" s="7">
        <v>114.8656349410914</v>
      </c>
      <c r="F16" s="7">
        <v>12.5885174290688</v>
      </c>
      <c r="G16" s="7">
        <v>114.8656349410914</v>
      </c>
      <c r="H16" s="7">
        <v>0</v>
      </c>
      <c r="I16" s="7" t="e">
        <v>#DIV/0!</v>
      </c>
      <c r="J16" s="7">
        <v>0</v>
      </c>
      <c r="K16" s="8" t="e">
        <v>#DIV/0!</v>
      </c>
    </row>
    <row r="17" spans="2:11" ht="17.25" customHeight="1" x14ac:dyDescent="0.25">
      <c r="B17" s="9" t="s">
        <v>29</v>
      </c>
      <c r="C17" s="10" t="s">
        <v>30</v>
      </c>
      <c r="D17" s="7">
        <v>6.4736274290687996</v>
      </c>
      <c r="E17" s="7">
        <v>59.069491638068001</v>
      </c>
      <c r="F17" s="7">
        <v>6.4736274290687996</v>
      </c>
      <c r="G17" s="7">
        <v>59.069491638068001</v>
      </c>
      <c r="H17" s="7">
        <v>0</v>
      </c>
      <c r="I17" s="7" t="e">
        <v>#DIV/0!</v>
      </c>
      <c r="J17" s="7">
        <v>0</v>
      </c>
      <c r="K17" s="8" t="e">
        <v>#DIV/0!</v>
      </c>
    </row>
    <row r="18" spans="2:11" x14ac:dyDescent="0.25">
      <c r="B18" s="9" t="s">
        <v>31</v>
      </c>
      <c r="C18" s="10" t="s">
        <v>32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 t="e">
        <v>#DIV/0!</v>
      </c>
      <c r="J18" s="7">
        <v>0</v>
      </c>
      <c r="K18" s="8" t="e">
        <v>#DIV/0!</v>
      </c>
    </row>
    <row r="19" spans="2:11" x14ac:dyDescent="0.25">
      <c r="B19" s="9" t="s">
        <v>33</v>
      </c>
      <c r="C19" s="10" t="s">
        <v>34</v>
      </c>
      <c r="D19" s="7">
        <v>6.1148899999999999</v>
      </c>
      <c r="E19" s="7">
        <v>55.796143303023392</v>
      </c>
      <c r="F19" s="7">
        <v>6.1148899999999999</v>
      </c>
      <c r="G19" s="7">
        <v>55.796143303023392</v>
      </c>
      <c r="H19" s="7">
        <v>0</v>
      </c>
      <c r="I19" s="7" t="e">
        <v>#DIV/0!</v>
      </c>
      <c r="J19" s="7">
        <v>0</v>
      </c>
      <c r="K19" s="8" t="e">
        <v>#DIV/0!</v>
      </c>
    </row>
    <row r="20" spans="2:11" ht="19.5" customHeight="1" x14ac:dyDescent="0.25">
      <c r="B20" s="9" t="s">
        <v>35</v>
      </c>
      <c r="C20" s="13" t="s">
        <v>36</v>
      </c>
      <c r="D20" s="7">
        <v>19.274329762107609</v>
      </c>
      <c r="E20" s="7">
        <v>175.87123651877383</v>
      </c>
      <c r="F20" s="7">
        <v>19.274329762107609</v>
      </c>
      <c r="G20" s="7">
        <v>175.87123651877383</v>
      </c>
      <c r="H20" s="7">
        <v>0</v>
      </c>
      <c r="I20" s="7" t="e">
        <v>#DIV/0!</v>
      </c>
      <c r="J20" s="7">
        <v>0</v>
      </c>
      <c r="K20" s="8" t="e">
        <v>#DIV/0!</v>
      </c>
    </row>
    <row r="21" spans="2:11" x14ac:dyDescent="0.25">
      <c r="B21" s="9" t="s">
        <v>37</v>
      </c>
      <c r="C21" s="10" t="s">
        <v>38</v>
      </c>
      <c r="D21" s="7">
        <v>13.943873859366368</v>
      </c>
      <c r="E21" s="7">
        <v>127.23276854636595</v>
      </c>
      <c r="F21" s="7">
        <v>13.943873859366368</v>
      </c>
      <c r="G21" s="7">
        <v>127.23276854636595</v>
      </c>
      <c r="H21" s="7">
        <v>0</v>
      </c>
      <c r="I21" s="7" t="e">
        <v>#DIV/0!</v>
      </c>
      <c r="J21" s="7">
        <v>0</v>
      </c>
      <c r="K21" s="8" t="e">
        <v>#DIV/0!</v>
      </c>
    </row>
    <row r="22" spans="2:11" ht="15" customHeight="1" x14ac:dyDescent="0.25">
      <c r="B22" s="9" t="s">
        <v>39</v>
      </c>
      <c r="C22" s="10" t="s">
        <v>30</v>
      </c>
      <c r="D22" s="7">
        <v>3.0676522490606009</v>
      </c>
      <c r="E22" s="7">
        <v>27.991209080200509</v>
      </c>
      <c r="F22" s="7">
        <v>3.0676522490606009</v>
      </c>
      <c r="G22" s="7">
        <v>27.991209080200509</v>
      </c>
      <c r="H22" s="7">
        <v>0</v>
      </c>
      <c r="I22" s="7" t="e">
        <v>#DIV/0!</v>
      </c>
      <c r="J22" s="7">
        <v>0</v>
      </c>
      <c r="K22" s="8" t="e">
        <v>#DIV/0!</v>
      </c>
    </row>
    <row r="23" spans="2:11" x14ac:dyDescent="0.25">
      <c r="B23" s="9" t="s">
        <v>40</v>
      </c>
      <c r="C23" s="10" t="s">
        <v>41</v>
      </c>
      <c r="D23" s="7">
        <v>2.2628036536806397</v>
      </c>
      <c r="E23" s="7">
        <v>20.647258892207365</v>
      </c>
      <c r="F23" s="7">
        <v>2.2628036536806397</v>
      </c>
      <c r="G23" s="7">
        <v>20.647258892207365</v>
      </c>
      <c r="H23" s="7">
        <v>0</v>
      </c>
      <c r="I23" s="7" t="e">
        <v>#DIV/0!</v>
      </c>
      <c r="J23" s="7">
        <v>0</v>
      </c>
      <c r="K23" s="8" t="e">
        <v>#DIV/0!</v>
      </c>
    </row>
    <row r="24" spans="2:11" ht="18.75" customHeight="1" x14ac:dyDescent="0.25">
      <c r="B24" s="9">
        <v>2</v>
      </c>
      <c r="C24" s="5" t="s">
        <v>42</v>
      </c>
      <c r="D24" s="6">
        <v>17.663604266595271</v>
      </c>
      <c r="E24" s="7">
        <v>161.17395323658238</v>
      </c>
      <c r="F24" s="6">
        <v>17.663604266595271</v>
      </c>
      <c r="G24" s="7">
        <v>161.17395323658238</v>
      </c>
      <c r="H24" s="6">
        <v>0</v>
      </c>
      <c r="I24" s="7" t="e">
        <v>#DIV/0!</v>
      </c>
      <c r="J24" s="6">
        <v>0</v>
      </c>
      <c r="K24" s="8" t="e">
        <v>#DIV/0!</v>
      </c>
    </row>
    <row r="25" spans="2:11" x14ac:dyDescent="0.25">
      <c r="B25" s="9" t="s">
        <v>43</v>
      </c>
      <c r="C25" s="10" t="s">
        <v>38</v>
      </c>
      <c r="D25" s="7">
        <v>13.211156125359768</v>
      </c>
      <c r="E25" s="7">
        <v>120.54698618768103</v>
      </c>
      <c r="F25" s="7">
        <v>13.211156125359768</v>
      </c>
      <c r="G25" s="7">
        <v>120.54698618768103</v>
      </c>
      <c r="H25" s="7">
        <v>0</v>
      </c>
      <c r="I25" s="7" t="e">
        <v>#DIV/0!</v>
      </c>
      <c r="J25" s="7">
        <v>0</v>
      </c>
      <c r="K25" s="8" t="e">
        <v>#DIV/0!</v>
      </c>
    </row>
    <row r="26" spans="2:11" ht="18" customHeight="1" x14ac:dyDescent="0.25">
      <c r="B26" s="9" t="s">
        <v>44</v>
      </c>
      <c r="C26" s="10" t="s">
        <v>30</v>
      </c>
      <c r="D26" s="7">
        <v>2.9064543475791487</v>
      </c>
      <c r="E26" s="7">
        <v>26.520336961289825</v>
      </c>
      <c r="F26" s="7">
        <v>2.9064543475791487</v>
      </c>
      <c r="G26" s="7">
        <v>26.520336961289825</v>
      </c>
      <c r="H26" s="7">
        <v>0</v>
      </c>
      <c r="I26" s="7" t="e">
        <v>#DIV/0!</v>
      </c>
      <c r="J26" s="7">
        <v>0</v>
      </c>
      <c r="K26" s="8" t="e">
        <v>#DIV/0!</v>
      </c>
    </row>
    <row r="27" spans="2:11" x14ac:dyDescent="0.25">
      <c r="B27" s="9" t="s">
        <v>45</v>
      </c>
      <c r="C27" s="10" t="s">
        <v>41</v>
      </c>
      <c r="D27" s="7">
        <v>1.545993793656355</v>
      </c>
      <c r="E27" s="7">
        <v>14.106630087611512</v>
      </c>
      <c r="F27" s="7">
        <v>1.545993793656355</v>
      </c>
      <c r="G27" s="7">
        <v>14.106630087611512</v>
      </c>
      <c r="H27" s="7">
        <v>0</v>
      </c>
      <c r="I27" s="7" t="e">
        <v>#DIV/0!</v>
      </c>
      <c r="J27" s="7">
        <v>0</v>
      </c>
      <c r="K27" s="8" t="e">
        <v>#DIV/0!</v>
      </c>
    </row>
    <row r="28" spans="2:11" x14ac:dyDescent="0.25">
      <c r="B28" s="9">
        <v>3</v>
      </c>
      <c r="C28" s="5" t="s">
        <v>46</v>
      </c>
      <c r="D28" s="6">
        <v>0</v>
      </c>
      <c r="E28" s="7">
        <v>0</v>
      </c>
      <c r="F28" s="6">
        <v>0</v>
      </c>
      <c r="G28" s="7">
        <v>0</v>
      </c>
      <c r="H28" s="6">
        <v>0</v>
      </c>
      <c r="I28" s="7" t="e">
        <v>#DIV/0!</v>
      </c>
      <c r="J28" s="6">
        <v>0</v>
      </c>
      <c r="K28" s="8" t="e">
        <v>#DIV/0!</v>
      </c>
    </row>
    <row r="29" spans="2:11" x14ac:dyDescent="0.25">
      <c r="B29" s="9" t="s">
        <v>47</v>
      </c>
      <c r="C29" s="10" t="s">
        <v>38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 t="e">
        <v>#DIV/0!</v>
      </c>
      <c r="J29" s="7">
        <v>0</v>
      </c>
      <c r="K29" s="8" t="e">
        <v>#DIV/0!</v>
      </c>
    </row>
    <row r="30" spans="2:11" ht="18.75" customHeight="1" x14ac:dyDescent="0.25">
      <c r="B30" s="9" t="s">
        <v>48</v>
      </c>
      <c r="C30" s="10" t="s">
        <v>30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 t="e">
        <v>#DIV/0!</v>
      </c>
      <c r="J30" s="7">
        <v>0</v>
      </c>
      <c r="K30" s="8" t="e">
        <v>#DIV/0!</v>
      </c>
    </row>
    <row r="31" spans="2:11" x14ac:dyDescent="0.25">
      <c r="B31" s="9" t="s">
        <v>49</v>
      </c>
      <c r="C31" s="10" t="s">
        <v>41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 t="e">
        <v>#DIV/0!</v>
      </c>
      <c r="J31" s="7">
        <v>0</v>
      </c>
      <c r="K31" s="8" t="e">
        <v>#DIV/0!</v>
      </c>
    </row>
    <row r="32" spans="2:11" x14ac:dyDescent="0.25">
      <c r="B32" s="9">
        <v>4</v>
      </c>
      <c r="C32" s="5" t="s">
        <v>50</v>
      </c>
      <c r="D32" s="6">
        <v>0</v>
      </c>
      <c r="E32" s="7">
        <v>0</v>
      </c>
      <c r="F32" s="6">
        <v>0</v>
      </c>
      <c r="G32" s="7">
        <v>0</v>
      </c>
      <c r="H32" s="6">
        <v>0</v>
      </c>
      <c r="I32" s="7" t="e">
        <v>#DIV/0!</v>
      </c>
      <c r="J32" s="6">
        <v>0</v>
      </c>
      <c r="K32" s="8" t="e">
        <v>#DIV/0!</v>
      </c>
    </row>
    <row r="33" spans="2:11" x14ac:dyDescent="0.25">
      <c r="B33" s="9">
        <v>5</v>
      </c>
      <c r="C33" s="5" t="s">
        <v>51</v>
      </c>
      <c r="D33" s="6">
        <v>0</v>
      </c>
      <c r="E33" s="7">
        <v>0</v>
      </c>
      <c r="F33" s="6">
        <v>0</v>
      </c>
      <c r="G33" s="7">
        <v>0</v>
      </c>
      <c r="H33" s="6">
        <v>0</v>
      </c>
      <c r="I33" s="7" t="e">
        <v>#DIV/0!</v>
      </c>
      <c r="J33" s="6">
        <v>0</v>
      </c>
      <c r="K33" s="8" t="e">
        <v>#DIV/0!</v>
      </c>
    </row>
    <row r="34" spans="2:11" x14ac:dyDescent="0.25">
      <c r="B34" s="9">
        <v>6</v>
      </c>
      <c r="C34" s="5" t="s">
        <v>52</v>
      </c>
      <c r="D34" s="6">
        <v>210.68839030376404</v>
      </c>
      <c r="E34" s="7">
        <v>1922.4547976614695</v>
      </c>
      <c r="F34" s="6">
        <v>210.68839030376404</v>
      </c>
      <c r="G34" s="7">
        <v>1922.4547976614695</v>
      </c>
      <c r="H34" s="6">
        <v>0</v>
      </c>
      <c r="I34" s="7" t="e">
        <v>#DIV/0!</v>
      </c>
      <c r="J34" s="6">
        <v>0</v>
      </c>
      <c r="K34" s="8" t="e">
        <v>#DIV/0!</v>
      </c>
    </row>
    <row r="35" spans="2:11" x14ac:dyDescent="0.25">
      <c r="B35" s="9" t="s">
        <v>53</v>
      </c>
      <c r="C35" s="5" t="s">
        <v>54</v>
      </c>
      <c r="D35" s="6">
        <v>0</v>
      </c>
      <c r="E35" s="7">
        <v>0</v>
      </c>
      <c r="F35" s="6">
        <v>0</v>
      </c>
      <c r="G35" s="7">
        <v>0</v>
      </c>
      <c r="H35" s="6">
        <v>0</v>
      </c>
      <c r="I35" s="7" t="e">
        <v>#DIV/0!</v>
      </c>
      <c r="J35" s="6">
        <v>0</v>
      </c>
      <c r="K35" s="8" t="e">
        <v>#DIV/0!</v>
      </c>
    </row>
    <row r="36" spans="2:11" ht="18" customHeight="1" x14ac:dyDescent="0.25">
      <c r="B36" s="9" t="s">
        <v>55</v>
      </c>
      <c r="C36" s="5" t="s">
        <v>56</v>
      </c>
      <c r="D36" s="6">
        <v>10.277482453842149</v>
      </c>
      <c r="E36" s="7">
        <v>93.778282812754611</v>
      </c>
      <c r="F36" s="6">
        <v>10.277482453842149</v>
      </c>
      <c r="G36" s="7">
        <v>93.778282812754611</v>
      </c>
      <c r="H36" s="6">
        <v>0</v>
      </c>
      <c r="I36" s="7" t="e">
        <v>#DIV/0!</v>
      </c>
      <c r="J36" s="6">
        <v>0</v>
      </c>
      <c r="K36" s="8" t="e">
        <v>#DIV/0!</v>
      </c>
    </row>
    <row r="37" spans="2:11" x14ac:dyDescent="0.25">
      <c r="B37" s="9" t="s">
        <v>57</v>
      </c>
      <c r="C37" s="10" t="s">
        <v>58</v>
      </c>
      <c r="D37" s="7">
        <v>1.8499468416915867</v>
      </c>
      <c r="E37" s="7">
        <v>16.88009090629583</v>
      </c>
      <c r="F37" s="7">
        <v>1.8499468416915867</v>
      </c>
      <c r="G37" s="7">
        <v>16.88009090629583</v>
      </c>
      <c r="H37" s="7">
        <v>0</v>
      </c>
      <c r="I37" s="7" t="e">
        <v>#DIV/0!</v>
      </c>
      <c r="J37" s="7">
        <v>0</v>
      </c>
      <c r="K37" s="8" t="e">
        <v>#DIV/0!</v>
      </c>
    </row>
    <row r="38" spans="2:11" x14ac:dyDescent="0.25">
      <c r="B38" s="9" t="s">
        <v>59</v>
      </c>
      <c r="C38" s="10" t="s">
        <v>60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 t="e">
        <v>#DIV/0!</v>
      </c>
      <c r="J38" s="7">
        <v>0</v>
      </c>
      <c r="K38" s="8" t="e">
        <v>#DIV/0!</v>
      </c>
    </row>
    <row r="39" spans="2:11" x14ac:dyDescent="0.25">
      <c r="B39" s="9" t="s">
        <v>61</v>
      </c>
      <c r="C39" s="10" t="s">
        <v>62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 t="e">
        <v>#DIV/0!</v>
      </c>
      <c r="J39" s="7">
        <v>0</v>
      </c>
      <c r="K39" s="8" t="e">
        <v>#DIV/0!</v>
      </c>
    </row>
    <row r="40" spans="2:11" ht="21" customHeight="1" x14ac:dyDescent="0.25">
      <c r="B40" s="9" t="s">
        <v>63</v>
      </c>
      <c r="C40" s="10" t="s">
        <v>64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 t="e">
        <v>#DIV/0!</v>
      </c>
      <c r="J40" s="7">
        <v>0</v>
      </c>
      <c r="K40" s="8" t="e">
        <v>#DIV/0!</v>
      </c>
    </row>
    <row r="41" spans="2:11" x14ac:dyDescent="0.25">
      <c r="B41" s="9" t="s">
        <v>65</v>
      </c>
      <c r="C41" s="10" t="s">
        <v>66</v>
      </c>
      <c r="D41" s="7">
        <v>8.427535612150562</v>
      </c>
      <c r="E41" s="7">
        <v>76.898191906458777</v>
      </c>
      <c r="F41" s="7">
        <v>8.427535612150562</v>
      </c>
      <c r="G41" s="7">
        <v>76.898191906458777</v>
      </c>
      <c r="H41" s="7">
        <v>0</v>
      </c>
      <c r="I41" s="7" t="e">
        <v>#DIV/0!</v>
      </c>
      <c r="J41" s="7">
        <v>0</v>
      </c>
      <c r="K41" s="8" t="e">
        <v>#DIV/0!</v>
      </c>
    </row>
    <row r="42" spans="2:11" ht="42" customHeight="1" x14ac:dyDescent="0.25">
      <c r="B42" s="4">
        <v>9</v>
      </c>
      <c r="C42" s="5" t="s">
        <v>67</v>
      </c>
      <c r="D42" s="6">
        <v>220.96587275760618</v>
      </c>
      <c r="E42" s="6">
        <v>2016.2230804742239</v>
      </c>
      <c r="F42" s="6">
        <v>220.96587275760618</v>
      </c>
      <c r="G42" s="6">
        <v>2016.2330804742239</v>
      </c>
      <c r="H42" s="6">
        <v>0</v>
      </c>
      <c r="I42" s="6" t="e">
        <v>#DIV/0!</v>
      </c>
      <c r="J42" s="6">
        <v>0</v>
      </c>
      <c r="K42" s="8" t="e">
        <v>#DIV/0!</v>
      </c>
    </row>
    <row r="43" spans="2:11" ht="18" customHeight="1" x14ac:dyDescent="0.25">
      <c r="B43" s="15">
        <v>10</v>
      </c>
      <c r="C43" s="16" t="s">
        <v>68</v>
      </c>
      <c r="D43" s="17">
        <v>2016.2330804742239</v>
      </c>
      <c r="E43" s="17"/>
      <c r="F43" s="17">
        <v>2016.2330804742239</v>
      </c>
      <c r="G43" s="18"/>
      <c r="H43" s="17" t="e">
        <v>#DIV/0!</v>
      </c>
      <c r="I43" s="18"/>
      <c r="J43" s="17" t="e">
        <v>#DIV/0!</v>
      </c>
      <c r="K43" s="8"/>
    </row>
    <row r="44" spans="2:11" ht="18.75" customHeight="1" x14ac:dyDescent="0.25">
      <c r="B44" s="4">
        <v>11</v>
      </c>
      <c r="C44" s="10" t="s">
        <v>69</v>
      </c>
      <c r="D44" s="7">
        <v>109.593417</v>
      </c>
      <c r="E44" s="7"/>
      <c r="F44" s="7">
        <v>109.593417</v>
      </c>
      <c r="G44" s="7"/>
      <c r="H44" s="7">
        <v>0</v>
      </c>
      <c r="I44" s="7"/>
      <c r="J44" s="7">
        <v>0</v>
      </c>
      <c r="K44" s="19"/>
    </row>
    <row r="47" spans="2:11" ht="16.5" customHeight="1" x14ac:dyDescent="0.25">
      <c r="H47" s="84"/>
    </row>
    <row r="48" spans="2:11" x14ac:dyDescent="0.25">
      <c r="C48" s="2" t="s">
        <v>174</v>
      </c>
      <c r="G48" s="89" t="s">
        <v>192</v>
      </c>
      <c r="H48" s="89"/>
    </row>
    <row r="49" spans="2:25" s="21" customFormat="1" x14ac:dyDescent="0.25">
      <c r="B49" s="2"/>
      <c r="C49" s="2"/>
      <c r="D49" s="20"/>
      <c r="E49" s="20"/>
      <c r="F49" s="20"/>
      <c r="G49" s="20"/>
      <c r="H49" s="20"/>
      <c r="I49" s="20"/>
      <c r="J49" s="20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s="21" customFormat="1" ht="17.850000000000001" customHeight="1" x14ac:dyDescent="0.25">
      <c r="B50" s="82"/>
      <c r="C50" s="2"/>
      <c r="D50" s="20"/>
      <c r="E50" s="20"/>
      <c r="F50" s="20"/>
      <c r="G50" s="20"/>
      <c r="H50" s="20"/>
      <c r="I50" s="2"/>
      <c r="J50" s="22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s="21" customFormat="1" ht="15.75" customHeight="1" x14ac:dyDescent="0.25">
      <c r="B51" s="82"/>
      <c r="C51" s="88" t="s">
        <v>190</v>
      </c>
      <c r="D51" s="20"/>
      <c r="E51" s="20"/>
      <c r="F51" s="20"/>
      <c r="G51" s="89" t="s">
        <v>191</v>
      </c>
      <c r="H51" s="20"/>
      <c r="I51" s="2"/>
      <c r="J51" s="22"/>
      <c r="K51" s="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s="21" customFormat="1" x14ac:dyDescent="0.25">
      <c r="B52" s="2"/>
      <c r="C52" s="2"/>
      <c r="D52" s="20"/>
      <c r="E52" s="20"/>
      <c r="F52" s="20"/>
      <c r="G52" s="20"/>
      <c r="H52" s="2"/>
      <c r="I52" s="2"/>
      <c r="J52" s="20"/>
      <c r="K52" s="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s="21" customFormat="1" x14ac:dyDescent="0.25">
      <c r="B53" s="2"/>
      <c r="C53" s="2"/>
      <c r="D53" s="20"/>
      <c r="E53" s="20"/>
      <c r="F53" s="20"/>
      <c r="G53" s="20"/>
      <c r="H53" s="20"/>
      <c r="I53" s="20"/>
      <c r="J53" s="20"/>
      <c r="K53" s="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7" spans="2:25" s="21" customFormat="1" ht="18" customHeight="1" x14ac:dyDescent="0.25">
      <c r="B57" s="2"/>
      <c r="C57" s="2"/>
      <c r="D57" s="20"/>
      <c r="E57" s="20"/>
      <c r="F57" s="20"/>
      <c r="G57" s="20"/>
      <c r="H57" s="20"/>
      <c r="I57" s="20"/>
      <c r="J57" s="20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</sheetData>
  <mergeCells count="10">
    <mergeCell ref="B2:J2"/>
    <mergeCell ref="B3:J3"/>
    <mergeCell ref="B4:I4"/>
    <mergeCell ref="J4:K4"/>
    <mergeCell ref="B6:B7"/>
    <mergeCell ref="C6:C7"/>
    <mergeCell ref="D6:E6"/>
    <mergeCell ref="F6:G6"/>
    <mergeCell ref="H6:I6"/>
    <mergeCell ref="J6:K6"/>
  </mergeCells>
  <pageMargins left="0.70866141732283472" right="0.70866141732283472" top="0.74803149606299213" bottom="0.74803149606299213" header="0.31496062992125984" footer="0.31496062992125984"/>
  <pageSetup paperSize="9" scale="6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1196-2F88-4455-9FFA-E14FA8D69979}">
  <sheetPr>
    <tabColor rgb="FF9966FF"/>
    <pageSetUpPr fitToPage="1"/>
  </sheetPr>
  <dimension ref="B1:H52"/>
  <sheetViews>
    <sheetView topLeftCell="A23" workbookViewId="0">
      <selection activeCell="B1" sqref="B1:F46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1.140625" style="11" customWidth="1"/>
    <col min="4" max="4" width="12.85546875" style="11" hidden="1" customWidth="1"/>
    <col min="5" max="5" width="24.5703125" style="11" customWidth="1"/>
    <col min="6" max="6" width="24.570312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8" s="64" customFormat="1" ht="78.75" x14ac:dyDescent="0.25">
      <c r="F1" s="20" t="s">
        <v>211</v>
      </c>
    </row>
    <row r="2" spans="2:8" ht="18.75" customHeight="1" x14ac:dyDescent="0.25">
      <c r="B2" s="109" t="s">
        <v>170</v>
      </c>
      <c r="C2" s="109"/>
      <c r="D2" s="109"/>
      <c r="E2" s="109"/>
      <c r="F2" s="109"/>
    </row>
    <row r="3" spans="2:8" ht="39.6" customHeight="1" x14ac:dyDescent="0.25">
      <c r="B3" s="113" t="s">
        <v>189</v>
      </c>
      <c r="C3" s="113"/>
      <c r="D3" s="113"/>
      <c r="E3" s="113"/>
      <c r="F3" s="113"/>
    </row>
    <row r="4" spans="2:8" ht="19.5" customHeight="1" x14ac:dyDescent="0.25">
      <c r="B4" s="114" t="s">
        <v>2</v>
      </c>
      <c r="C4" s="114"/>
      <c r="D4" s="114"/>
      <c r="E4" s="114"/>
      <c r="F4" s="114"/>
    </row>
    <row r="5" spans="2:8" x14ac:dyDescent="0.25">
      <c r="F5" s="76" t="s">
        <v>71</v>
      </c>
    </row>
    <row r="6" spans="2:8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  <c r="H6" s="20"/>
    </row>
    <row r="7" spans="2:8" x14ac:dyDescent="0.25">
      <c r="B7" s="104"/>
      <c r="C7" s="104"/>
      <c r="D7" s="104"/>
      <c r="E7" s="3" t="s">
        <v>10</v>
      </c>
      <c r="F7" s="3" t="s">
        <v>11</v>
      </c>
    </row>
    <row r="8" spans="2:8" ht="15.75" customHeight="1" x14ac:dyDescent="0.25">
      <c r="B8" s="23" t="s">
        <v>82</v>
      </c>
      <c r="C8" s="24" t="s">
        <v>86</v>
      </c>
      <c r="D8" s="23" t="s">
        <v>157</v>
      </c>
      <c r="E8" s="18">
        <v>0.98889607854999262</v>
      </c>
      <c r="F8" s="18">
        <v>9.0233164146163318</v>
      </c>
    </row>
    <row r="9" spans="2:8" x14ac:dyDescent="0.25">
      <c r="B9" s="23" t="s">
        <v>87</v>
      </c>
      <c r="C9" s="25" t="s">
        <v>146</v>
      </c>
      <c r="D9" s="23" t="s">
        <v>157</v>
      </c>
      <c r="E9" s="18">
        <v>0</v>
      </c>
      <c r="F9" s="18">
        <v>0</v>
      </c>
    </row>
    <row r="10" spans="2:8" ht="18" customHeight="1" x14ac:dyDescent="0.25">
      <c r="B10" s="23" t="s">
        <v>99</v>
      </c>
      <c r="C10" s="25" t="s">
        <v>147</v>
      </c>
      <c r="D10" s="23" t="s">
        <v>157</v>
      </c>
      <c r="E10" s="18">
        <v>0.72178127999999997</v>
      </c>
      <c r="F10" s="18">
        <v>6.5859912005481132</v>
      </c>
    </row>
    <row r="11" spans="2:8" ht="17.25" customHeight="1" x14ac:dyDescent="0.25">
      <c r="B11" s="23" t="s">
        <v>101</v>
      </c>
      <c r="C11" s="25" t="s">
        <v>148</v>
      </c>
      <c r="D11" s="23" t="s">
        <v>157</v>
      </c>
      <c r="E11" s="18">
        <v>0.1683694016</v>
      </c>
      <c r="F11" s="18">
        <v>1.5363094445718395</v>
      </c>
    </row>
    <row r="12" spans="2:8" ht="20.25" customHeight="1" x14ac:dyDescent="0.25">
      <c r="B12" s="23" t="s">
        <v>149</v>
      </c>
      <c r="C12" s="58" t="s">
        <v>104</v>
      </c>
      <c r="D12" s="23" t="s">
        <v>157</v>
      </c>
      <c r="E12" s="18">
        <v>0.15879188159999999</v>
      </c>
      <c r="F12" s="18">
        <v>1.4489180641205848</v>
      </c>
    </row>
    <row r="13" spans="2:8" ht="16.5" customHeight="1" x14ac:dyDescent="0.25">
      <c r="B13" s="23" t="s">
        <v>105</v>
      </c>
      <c r="C13" s="58" t="s">
        <v>150</v>
      </c>
      <c r="D13" s="23" t="s">
        <v>157</v>
      </c>
      <c r="E13" s="18">
        <v>0</v>
      </c>
      <c r="F13" s="18">
        <v>0</v>
      </c>
    </row>
    <row r="14" spans="2:8" ht="18.75" customHeight="1" x14ac:dyDescent="0.25">
      <c r="B14" s="23" t="s">
        <v>107</v>
      </c>
      <c r="C14" s="58" t="s">
        <v>108</v>
      </c>
      <c r="D14" s="23" t="s">
        <v>157</v>
      </c>
      <c r="E14" s="18">
        <v>9.5775200000000008E-3</v>
      </c>
      <c r="F14" s="18">
        <v>8.7391380451254663E-2</v>
      </c>
    </row>
    <row r="15" spans="2:8" x14ac:dyDescent="0.25">
      <c r="B15" s="23" t="s">
        <v>109</v>
      </c>
      <c r="C15" s="24" t="s">
        <v>110</v>
      </c>
      <c r="D15" s="23" t="s">
        <v>157</v>
      </c>
      <c r="E15" s="18">
        <v>9.8745396949992667E-2</v>
      </c>
      <c r="F15" s="18">
        <v>0.90101576949638018</v>
      </c>
    </row>
    <row r="16" spans="2:8" ht="19.5" customHeight="1" x14ac:dyDescent="0.25">
      <c r="B16" s="23" t="s">
        <v>111</v>
      </c>
      <c r="C16" s="25" t="s">
        <v>112</v>
      </c>
      <c r="D16" s="23" t="s">
        <v>157</v>
      </c>
      <c r="E16" s="18">
        <v>7.1436640145623273E-2</v>
      </c>
      <c r="F16" s="18">
        <v>0.65183331354312346</v>
      </c>
    </row>
    <row r="17" spans="2:6" ht="19.5" customHeight="1" x14ac:dyDescent="0.25">
      <c r="B17" s="23" t="s">
        <v>113</v>
      </c>
      <c r="C17" s="25" t="s">
        <v>104</v>
      </c>
      <c r="D17" s="23" t="s">
        <v>157</v>
      </c>
      <c r="E17" s="18">
        <v>1.571606083203712E-2</v>
      </c>
      <c r="F17" s="18">
        <v>0.14340332897948715</v>
      </c>
    </row>
    <row r="18" spans="2:6" ht="15.75" customHeight="1" x14ac:dyDescent="0.25">
      <c r="B18" s="23" t="s">
        <v>114</v>
      </c>
      <c r="C18" s="25" t="s">
        <v>115</v>
      </c>
      <c r="D18" s="23" t="s">
        <v>157</v>
      </c>
      <c r="E18" s="18">
        <v>1.1592695972332274E-2</v>
      </c>
      <c r="F18" s="18">
        <v>0.10577912697376954</v>
      </c>
    </row>
    <row r="19" spans="2:6" ht="18.75" customHeight="1" x14ac:dyDescent="0.25">
      <c r="B19" s="23" t="s">
        <v>83</v>
      </c>
      <c r="C19" s="24" t="s">
        <v>116</v>
      </c>
      <c r="D19" s="23" t="s">
        <v>157</v>
      </c>
      <c r="E19" s="18">
        <v>9.0493399064985616E-2</v>
      </c>
      <c r="F19" s="18">
        <v>0.82571929539331379</v>
      </c>
    </row>
    <row r="20" spans="2:6" x14ac:dyDescent="0.25">
      <c r="B20" s="23" t="s">
        <v>117</v>
      </c>
      <c r="C20" s="25" t="s">
        <v>112</v>
      </c>
      <c r="D20" s="23" t="s">
        <v>157</v>
      </c>
      <c r="E20" s="18">
        <v>6.7682812936595088E-2</v>
      </c>
      <c r="F20" s="18">
        <v>0.6175810079595847</v>
      </c>
    </row>
    <row r="21" spans="2:6" ht="16.5" customHeight="1" x14ac:dyDescent="0.25">
      <c r="B21" s="23" t="s">
        <v>118</v>
      </c>
      <c r="C21" s="25" t="s">
        <v>104</v>
      </c>
      <c r="D21" s="23" t="s">
        <v>157</v>
      </c>
      <c r="E21" s="18">
        <v>1.489021884605092E-2</v>
      </c>
      <c r="F21" s="18">
        <v>0.13586782175110865</v>
      </c>
    </row>
    <row r="22" spans="2:6" x14ac:dyDescent="0.25">
      <c r="B22" s="23" t="s">
        <v>119</v>
      </c>
      <c r="C22" s="25" t="s">
        <v>115</v>
      </c>
      <c r="D22" s="23" t="s">
        <v>157</v>
      </c>
      <c r="E22" s="18">
        <v>7.9203672823396076E-3</v>
      </c>
      <c r="F22" s="18">
        <v>7.2270465682620411E-2</v>
      </c>
    </row>
    <row r="23" spans="2:6" ht="18" customHeight="1" x14ac:dyDescent="0.25">
      <c r="B23" s="23" t="s">
        <v>120</v>
      </c>
      <c r="C23" s="24" t="s">
        <v>121</v>
      </c>
      <c r="D23" s="23" t="s">
        <v>157</v>
      </c>
      <c r="E23" s="18">
        <v>0</v>
      </c>
      <c r="F23" s="18">
        <v>0</v>
      </c>
    </row>
    <row r="24" spans="2:6" x14ac:dyDescent="0.25">
      <c r="B24" s="23" t="s">
        <v>122</v>
      </c>
      <c r="C24" s="25" t="s">
        <v>112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123</v>
      </c>
      <c r="C25" s="25" t="s">
        <v>104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124</v>
      </c>
      <c r="C26" s="25" t="s">
        <v>125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84</v>
      </c>
      <c r="C27" s="24" t="s">
        <v>126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85</v>
      </c>
      <c r="C28" s="24" t="s">
        <v>151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127</v>
      </c>
      <c r="C29" s="24" t="s">
        <v>128</v>
      </c>
      <c r="D29" s="23" t="s">
        <v>157</v>
      </c>
      <c r="E29" s="18">
        <v>1.0793894776149782</v>
      </c>
      <c r="F29" s="18">
        <v>9.8490357100096464</v>
      </c>
    </row>
    <row r="30" spans="2:6" x14ac:dyDescent="0.25">
      <c r="B30" s="23">
        <v>7</v>
      </c>
      <c r="C30" s="5" t="s">
        <v>54</v>
      </c>
      <c r="D30" s="23" t="s">
        <v>157</v>
      </c>
      <c r="E30" s="18">
        <v>0</v>
      </c>
      <c r="F30" s="18">
        <v>0</v>
      </c>
    </row>
    <row r="31" spans="2:6" ht="31.5" x14ac:dyDescent="0.25">
      <c r="B31" s="23">
        <v>8</v>
      </c>
      <c r="C31" s="24" t="s">
        <v>129</v>
      </c>
      <c r="D31" s="23" t="s">
        <v>157</v>
      </c>
      <c r="E31" s="6">
        <v>5.2653145249511132E-2</v>
      </c>
      <c r="F31" s="18">
        <v>0.48044076634193394</v>
      </c>
    </row>
    <row r="32" spans="2:6" x14ac:dyDescent="0.25">
      <c r="B32" s="23" t="s">
        <v>130</v>
      </c>
      <c r="C32" s="25" t="s">
        <v>131</v>
      </c>
      <c r="D32" s="23" t="s">
        <v>162</v>
      </c>
      <c r="E32" s="7">
        <v>9.4775661449120023E-3</v>
      </c>
      <c r="F32" s="18">
        <v>8.6479337941548107E-2</v>
      </c>
    </row>
    <row r="33" spans="2:6" x14ac:dyDescent="0.25">
      <c r="B33" s="23" t="s">
        <v>133</v>
      </c>
      <c r="C33" s="10" t="s">
        <v>60</v>
      </c>
      <c r="D33" s="23" t="s">
        <v>157</v>
      </c>
      <c r="E33" s="7">
        <v>0</v>
      </c>
      <c r="F33" s="18">
        <v>0</v>
      </c>
    </row>
    <row r="34" spans="2:6" x14ac:dyDescent="0.25">
      <c r="B34" s="23" t="s">
        <v>135</v>
      </c>
      <c r="C34" s="25" t="s">
        <v>136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137</v>
      </c>
      <c r="C35" s="25" t="s">
        <v>138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139</v>
      </c>
      <c r="C36" s="10" t="s">
        <v>66</v>
      </c>
      <c r="D36" s="23" t="s">
        <v>157</v>
      </c>
      <c r="E36" s="7">
        <v>4.3175579104599127E-2</v>
      </c>
      <c r="F36" s="18">
        <v>0.39396142840038584</v>
      </c>
    </row>
    <row r="37" spans="2:6" ht="31.5" x14ac:dyDescent="0.25">
      <c r="B37" s="23">
        <v>9</v>
      </c>
      <c r="C37" s="24" t="s">
        <v>152</v>
      </c>
      <c r="D37" s="23" t="s">
        <v>157</v>
      </c>
      <c r="E37" s="18">
        <v>1.1320426228644893</v>
      </c>
      <c r="F37" s="17">
        <v>10.32947647635158</v>
      </c>
    </row>
    <row r="38" spans="2:6" ht="31.5" x14ac:dyDescent="0.25">
      <c r="B38" s="23">
        <v>10</v>
      </c>
      <c r="C38" s="24" t="s">
        <v>153</v>
      </c>
      <c r="D38" s="23" t="s">
        <v>163</v>
      </c>
      <c r="E38" s="17">
        <v>10.32947647635158</v>
      </c>
      <c r="F38" s="15"/>
    </row>
    <row r="39" spans="2:6" ht="31.5" x14ac:dyDescent="0.25">
      <c r="B39" s="23">
        <v>11</v>
      </c>
      <c r="C39" s="24" t="s">
        <v>154</v>
      </c>
      <c r="D39" s="23" t="s">
        <v>160</v>
      </c>
      <c r="E39" s="18">
        <v>109.593417</v>
      </c>
      <c r="F39" s="15"/>
    </row>
    <row r="40" spans="2:6" x14ac:dyDescent="0.25">
      <c r="B40" s="82"/>
      <c r="C40" s="82"/>
      <c r="D40" s="82"/>
      <c r="E40" s="57"/>
      <c r="F40" s="82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2" t="s">
        <v>174</v>
      </c>
      <c r="D42" s="82"/>
      <c r="E42" s="82"/>
      <c r="F42" s="82" t="s">
        <v>192</v>
      </c>
    </row>
    <row r="43" spans="2:6" x14ac:dyDescent="0.25">
      <c r="B43" s="82"/>
      <c r="C43" s="2"/>
      <c r="D43" s="82"/>
      <c r="E43" s="82"/>
      <c r="F43" s="20"/>
    </row>
    <row r="44" spans="2:6" x14ac:dyDescent="0.25">
      <c r="B44" s="82"/>
      <c r="C44" s="2"/>
      <c r="D44" s="82"/>
      <c r="E44" s="82"/>
      <c r="F44" s="82"/>
    </row>
    <row r="45" spans="2:6" x14ac:dyDescent="0.25">
      <c r="B45" s="82"/>
      <c r="C45" s="2"/>
      <c r="D45" s="82"/>
      <c r="E45" s="82"/>
      <c r="F45" s="82"/>
    </row>
    <row r="46" spans="2:6" x14ac:dyDescent="0.25">
      <c r="B46" s="82"/>
      <c r="C46" s="88" t="s">
        <v>190</v>
      </c>
      <c r="D46" s="82"/>
      <c r="E46" s="82"/>
      <c r="F46" s="82" t="s">
        <v>191</v>
      </c>
    </row>
    <row r="47" spans="2:6" x14ac:dyDescent="0.25">
      <c r="B47" s="82"/>
      <c r="C47" s="82"/>
      <c r="D47" s="82"/>
      <c r="E47" s="82"/>
    </row>
    <row r="51" ht="18" customHeight="1" x14ac:dyDescent="0.25"/>
    <row r="52" ht="18" customHeight="1" x14ac:dyDescent="0.25"/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4E9B1-A724-4616-A8B5-12313FB3B2A4}">
  <sheetPr>
    <tabColor rgb="FF66FFFF"/>
    <pageSetUpPr fitToPage="1"/>
  </sheetPr>
  <dimension ref="B1:W56"/>
  <sheetViews>
    <sheetView topLeftCell="A26" workbookViewId="0">
      <selection activeCell="B1" sqref="B1:I50"/>
    </sheetView>
  </sheetViews>
  <sheetFormatPr defaultColWidth="9.140625" defaultRowHeight="15.75" x14ac:dyDescent="0.25"/>
  <cols>
    <col min="1" max="1" width="2" style="2" customWidth="1"/>
    <col min="2" max="2" width="11.140625" style="2" customWidth="1"/>
    <col min="3" max="3" width="52.85546875" style="2" customWidth="1"/>
    <col min="4" max="4" width="14.140625" style="20" customWidth="1"/>
    <col min="5" max="5" width="13.5703125" style="20" customWidth="1"/>
    <col min="6" max="6" width="14.28515625" style="20" hidden="1" customWidth="1"/>
    <col min="7" max="7" width="0.7109375" style="20" hidden="1" customWidth="1"/>
    <col min="8" max="8" width="14.5703125" style="20" customWidth="1"/>
    <col min="9" max="9" width="12.85546875" style="1" customWidth="1"/>
    <col min="10" max="16384" width="9.140625" style="2"/>
  </cols>
  <sheetData>
    <row r="1" spans="2:12" ht="141.75" x14ac:dyDescent="0.25">
      <c r="I1" s="20" t="s">
        <v>176</v>
      </c>
    </row>
    <row r="2" spans="2:12" ht="24" customHeight="1" x14ac:dyDescent="0.25">
      <c r="B2" s="110" t="s">
        <v>0</v>
      </c>
      <c r="C2" s="110"/>
      <c r="D2" s="110"/>
      <c r="E2" s="110"/>
      <c r="F2" s="110"/>
      <c r="G2" s="110"/>
      <c r="H2" s="110"/>
    </row>
    <row r="3" spans="2:12" ht="24" customHeight="1" x14ac:dyDescent="0.25">
      <c r="B3" s="110" t="s">
        <v>171</v>
      </c>
      <c r="C3" s="110"/>
      <c r="D3" s="110"/>
      <c r="E3" s="110"/>
      <c r="F3" s="110"/>
      <c r="G3" s="110"/>
      <c r="H3" s="110"/>
      <c r="I3" s="110"/>
    </row>
    <row r="4" spans="2:12" ht="18" customHeight="1" x14ac:dyDescent="0.25">
      <c r="B4" s="110" t="s">
        <v>2</v>
      </c>
      <c r="C4" s="110"/>
      <c r="D4" s="110"/>
      <c r="E4" s="110"/>
      <c r="F4" s="110"/>
      <c r="G4" s="110"/>
      <c r="H4" s="127" t="s">
        <v>3</v>
      </c>
      <c r="I4" s="127"/>
    </row>
    <row r="5" spans="2:12" ht="47.25" customHeight="1" x14ac:dyDescent="0.25">
      <c r="B5" s="128" t="s">
        <v>4</v>
      </c>
      <c r="C5" s="128" t="s">
        <v>5</v>
      </c>
      <c r="D5" s="111" t="s">
        <v>7</v>
      </c>
      <c r="E5" s="112"/>
      <c r="F5" s="111" t="s">
        <v>8</v>
      </c>
      <c r="G5" s="112"/>
      <c r="H5" s="94" t="s">
        <v>9</v>
      </c>
      <c r="I5" s="94"/>
    </row>
    <row r="6" spans="2:12" ht="32.450000000000003" customHeight="1" x14ac:dyDescent="0.25">
      <c r="B6" s="98"/>
      <c r="C6" s="98"/>
      <c r="D6" s="3" t="s">
        <v>10</v>
      </c>
      <c r="E6" s="3" t="s">
        <v>11</v>
      </c>
      <c r="F6" s="3" t="s">
        <v>10</v>
      </c>
      <c r="G6" s="3" t="s">
        <v>11</v>
      </c>
      <c r="H6" s="3" t="s">
        <v>10</v>
      </c>
      <c r="I6" s="3" t="s">
        <v>11</v>
      </c>
    </row>
    <row r="7" spans="2:12" ht="20.25" customHeight="1" x14ac:dyDescent="0.25">
      <c r="B7" s="4">
        <v>1</v>
      </c>
      <c r="C7" s="5" t="s">
        <v>12</v>
      </c>
      <c r="D7" s="6">
        <v>2008.4738182462734</v>
      </c>
      <c r="E7" s="7">
        <v>1567.8176398582821</v>
      </c>
      <c r="F7" s="6">
        <v>0</v>
      </c>
      <c r="G7" s="7" t="e">
        <v>#DIV/0!</v>
      </c>
      <c r="H7" s="6">
        <v>90.563562607037966</v>
      </c>
      <c r="I7" s="8">
        <v>2626.6296182324882</v>
      </c>
    </row>
    <row r="8" spans="2:12" ht="17.25" customHeight="1" x14ac:dyDescent="0.25">
      <c r="B8" s="9" t="s">
        <v>13</v>
      </c>
      <c r="C8" s="10" t="s">
        <v>14</v>
      </c>
      <c r="D8" s="7">
        <v>1459.4302848659747</v>
      </c>
      <c r="E8" s="7">
        <v>1139.2334438066896</v>
      </c>
      <c r="F8" s="7">
        <v>0</v>
      </c>
      <c r="G8" s="7" t="e">
        <v>#DIV/0!</v>
      </c>
      <c r="H8" s="7">
        <v>75.78640811137511</v>
      </c>
      <c r="I8" s="8">
        <v>2198.0454221808959</v>
      </c>
    </row>
    <row r="9" spans="2:12" x14ac:dyDescent="0.25">
      <c r="B9" s="9" t="s">
        <v>15</v>
      </c>
      <c r="C9" s="10" t="s">
        <v>16</v>
      </c>
      <c r="D9" s="7">
        <v>1146.8031995718966</v>
      </c>
      <c r="E9" s="7">
        <v>895.19627759184186</v>
      </c>
      <c r="F9" s="7">
        <v>0</v>
      </c>
      <c r="G9" s="7" t="e">
        <v>#DIV/0!</v>
      </c>
      <c r="H9" s="7">
        <v>67.372250657453378</v>
      </c>
      <c r="I9" s="8">
        <v>1954.0082559660484</v>
      </c>
      <c r="J9" s="11"/>
      <c r="K9" s="12"/>
      <c r="L9" s="12"/>
    </row>
    <row r="10" spans="2:12" x14ac:dyDescent="0.25">
      <c r="B10" s="9" t="s">
        <v>17</v>
      </c>
      <c r="C10" s="10" t="s">
        <v>18</v>
      </c>
      <c r="D10" s="7">
        <v>149.54124336389106</v>
      </c>
      <c r="E10" s="7">
        <v>116.73211624783085</v>
      </c>
      <c r="F10" s="7">
        <v>0</v>
      </c>
      <c r="G10" s="7" t="e">
        <v>#DIV/0!</v>
      </c>
      <c r="H10" s="7">
        <v>4.0248066361089601</v>
      </c>
      <c r="I10" s="8">
        <v>116.73211624783086</v>
      </c>
    </row>
    <row r="11" spans="2:12" ht="18" customHeight="1" x14ac:dyDescent="0.25">
      <c r="B11" s="9" t="s">
        <v>19</v>
      </c>
      <c r="C11" s="10" t="s">
        <v>20</v>
      </c>
      <c r="D11" s="7">
        <v>0</v>
      </c>
      <c r="E11" s="7">
        <v>0</v>
      </c>
      <c r="F11" s="7">
        <v>0</v>
      </c>
      <c r="G11" s="7" t="e">
        <v>#DIV/0!</v>
      </c>
      <c r="H11" s="7">
        <v>0</v>
      </c>
      <c r="I11" s="8">
        <v>0</v>
      </c>
    </row>
    <row r="12" spans="2:12" ht="21.75" customHeight="1" x14ac:dyDescent="0.25">
      <c r="B12" s="9" t="s">
        <v>21</v>
      </c>
      <c r="C12" s="10" t="s">
        <v>22</v>
      </c>
      <c r="D12" s="7">
        <v>0</v>
      </c>
      <c r="E12" s="7">
        <v>0</v>
      </c>
      <c r="F12" s="7">
        <v>0</v>
      </c>
      <c r="G12" s="7" t="e">
        <v>#DIV/0!</v>
      </c>
      <c r="H12" s="7">
        <v>0</v>
      </c>
      <c r="I12" s="8">
        <v>0</v>
      </c>
    </row>
    <row r="13" spans="2:12" ht="23.25" customHeight="1" x14ac:dyDescent="0.25">
      <c r="B13" s="9" t="s">
        <v>23</v>
      </c>
      <c r="C13" s="10" t="s">
        <v>24</v>
      </c>
      <c r="D13" s="7">
        <v>163.0858419301872</v>
      </c>
      <c r="E13" s="7">
        <v>127.30504996701686</v>
      </c>
      <c r="F13" s="7">
        <v>0</v>
      </c>
      <c r="G13" s="7" t="e">
        <v>#DIV/0!</v>
      </c>
      <c r="H13" s="7">
        <v>4.3893508178127743</v>
      </c>
      <c r="I13" s="8">
        <v>127.30504996701686</v>
      </c>
    </row>
    <row r="14" spans="2:12" x14ac:dyDescent="0.25">
      <c r="B14" s="9" t="s">
        <v>25</v>
      </c>
      <c r="C14" s="10" t="s">
        <v>26</v>
      </c>
      <c r="D14" s="7">
        <v>199.26198439435376</v>
      </c>
      <c r="E14" s="7">
        <v>155.54420040158431</v>
      </c>
      <c r="F14" s="7">
        <v>0</v>
      </c>
      <c r="G14" s="7" t="e">
        <v>#DIV/0!</v>
      </c>
      <c r="H14" s="7">
        <v>5.3630084856462252</v>
      </c>
      <c r="I14" s="8">
        <v>155.54420040158431</v>
      </c>
    </row>
    <row r="15" spans="2:12" x14ac:dyDescent="0.25">
      <c r="B15" s="9" t="s">
        <v>27</v>
      </c>
      <c r="C15" s="10" t="s">
        <v>28</v>
      </c>
      <c r="D15" s="7">
        <v>126.39970641931785</v>
      </c>
      <c r="E15" s="7">
        <v>98.667798204186212</v>
      </c>
      <c r="F15" s="7">
        <v>0</v>
      </c>
      <c r="G15" s="7" t="e">
        <v>#DIV/0!</v>
      </c>
      <c r="H15" s="7">
        <v>3.4019670142821363</v>
      </c>
      <c r="I15" s="8">
        <v>98.667798204186212</v>
      </c>
    </row>
    <row r="16" spans="2:12" ht="17.25" customHeight="1" x14ac:dyDescent="0.25">
      <c r="B16" s="9" t="s">
        <v>29</v>
      </c>
      <c r="C16" s="10" t="s">
        <v>30</v>
      </c>
      <c r="D16" s="7">
        <v>43.83763656675783</v>
      </c>
      <c r="E16" s="7">
        <v>34.219724088348549</v>
      </c>
      <c r="F16" s="7">
        <v>0</v>
      </c>
      <c r="G16" s="7" t="e">
        <v>#DIV/0!</v>
      </c>
      <c r="H16" s="7">
        <v>1.1798618668421696</v>
      </c>
      <c r="I16" s="8">
        <v>34.219724088348549</v>
      </c>
    </row>
    <row r="17" spans="2:9" x14ac:dyDescent="0.25">
      <c r="B17" s="9" t="s">
        <v>31</v>
      </c>
      <c r="C17" s="10" t="s">
        <v>32</v>
      </c>
      <c r="D17" s="7">
        <v>0</v>
      </c>
      <c r="E17" s="7">
        <v>0</v>
      </c>
      <c r="F17" s="7">
        <v>0</v>
      </c>
      <c r="G17" s="7" t="e">
        <v>#DIV/0!</v>
      </c>
      <c r="H17" s="7">
        <v>0</v>
      </c>
      <c r="I17" s="8">
        <v>0</v>
      </c>
    </row>
    <row r="18" spans="2:9" x14ac:dyDescent="0.25">
      <c r="B18" s="9" t="s">
        <v>33</v>
      </c>
      <c r="C18" s="10" t="s">
        <v>34</v>
      </c>
      <c r="D18" s="7">
        <v>82.562069852560029</v>
      </c>
      <c r="E18" s="7">
        <v>64.44807411583767</v>
      </c>
      <c r="F18" s="7">
        <v>0</v>
      </c>
      <c r="G18" s="7" t="e">
        <v>#DIV/0!</v>
      </c>
      <c r="H18" s="7">
        <v>2.2221051474399669</v>
      </c>
      <c r="I18" s="8">
        <v>64.44807411583767</v>
      </c>
    </row>
    <row r="19" spans="2:9" ht="19.5" customHeight="1" x14ac:dyDescent="0.25">
      <c r="B19" s="9" t="s">
        <v>35</v>
      </c>
      <c r="C19" s="13" t="s">
        <v>36</v>
      </c>
      <c r="D19" s="7">
        <v>223.381842566627</v>
      </c>
      <c r="E19" s="7">
        <v>174.37219744582217</v>
      </c>
      <c r="F19" s="7">
        <v>0</v>
      </c>
      <c r="G19" s="7" t="e">
        <v>#DIV/0!</v>
      </c>
      <c r="H19" s="7">
        <v>6.0121789957345024</v>
      </c>
      <c r="I19" s="8">
        <v>174.37219744582217</v>
      </c>
    </row>
    <row r="20" spans="2:9" x14ac:dyDescent="0.25">
      <c r="B20" s="9" t="s">
        <v>37</v>
      </c>
      <c r="C20" s="10" t="s">
        <v>38</v>
      </c>
      <c r="D20" s="7">
        <v>161.43317979318704</v>
      </c>
      <c r="E20" s="7">
        <v>126.01497945298986</v>
      </c>
      <c r="F20" s="7">
        <v>0</v>
      </c>
      <c r="G20" s="7" t="e">
        <v>#DIV/0!</v>
      </c>
      <c r="H20" s="7">
        <v>4.3448704765596373</v>
      </c>
      <c r="I20" s="8">
        <v>126.01497945298986</v>
      </c>
    </row>
    <row r="21" spans="2:9" ht="15" customHeight="1" x14ac:dyDescent="0.25">
      <c r="B21" s="9" t="s">
        <v>39</v>
      </c>
      <c r="C21" s="10" t="s">
        <v>30</v>
      </c>
      <c r="D21" s="7">
        <v>35.515299554501141</v>
      </c>
      <c r="E21" s="7">
        <v>27.723295479657764</v>
      </c>
      <c r="F21" s="7">
        <v>0</v>
      </c>
      <c r="G21" s="7" t="e">
        <v>#DIV/0!</v>
      </c>
      <c r="H21" s="7">
        <v>0.95587150484312</v>
      </c>
      <c r="I21" s="8">
        <v>27.723295479657764</v>
      </c>
    </row>
    <row r="22" spans="2:9" x14ac:dyDescent="0.25">
      <c r="B22" s="9" t="s">
        <v>40</v>
      </c>
      <c r="C22" s="10" t="s">
        <v>41</v>
      </c>
      <c r="D22" s="7">
        <v>26.433363218938823</v>
      </c>
      <c r="E22" s="7">
        <v>20.633922513174529</v>
      </c>
      <c r="F22" s="7">
        <v>0</v>
      </c>
      <c r="G22" s="7" t="e">
        <v>#DIV/0!</v>
      </c>
      <c r="H22" s="7">
        <v>0.71143701433174511</v>
      </c>
      <c r="I22" s="8">
        <v>20.633922513174543</v>
      </c>
    </row>
    <row r="23" spans="2:9" ht="18.75" customHeight="1" x14ac:dyDescent="0.25">
      <c r="B23" s="9">
        <v>2</v>
      </c>
      <c r="C23" s="5" t="s">
        <v>42</v>
      </c>
      <c r="D23" s="6">
        <v>204.25171063147937</v>
      </c>
      <c r="E23" s="7">
        <v>159.43918809898926</v>
      </c>
      <c r="F23" s="6">
        <v>0</v>
      </c>
      <c r="G23" s="7" t="e">
        <v>#DIV/0!</v>
      </c>
      <c r="H23" s="6">
        <v>5.497303766465051</v>
      </c>
      <c r="I23" s="8">
        <v>159.43918809898926</v>
      </c>
    </row>
    <row r="24" spans="2:9" x14ac:dyDescent="0.25">
      <c r="B24" s="9" t="s">
        <v>43</v>
      </c>
      <c r="C24" s="10" t="s">
        <v>38</v>
      </c>
      <c r="D24" s="7">
        <v>152.61630785294463</v>
      </c>
      <c r="E24" s="7">
        <v>119.13251614642132</v>
      </c>
      <c r="F24" s="7">
        <v>0</v>
      </c>
      <c r="G24" s="7" t="e">
        <v>#DIV/0!</v>
      </c>
      <c r="H24" s="7">
        <v>4.1075700242124604</v>
      </c>
      <c r="I24" s="8">
        <v>119.13251614642131</v>
      </c>
    </row>
    <row r="25" spans="2:9" ht="18" customHeight="1" x14ac:dyDescent="0.25">
      <c r="B25" s="9" t="s">
        <v>44</v>
      </c>
      <c r="C25" s="10" t="s">
        <v>30</v>
      </c>
      <c r="D25" s="7">
        <v>33.575587727647822</v>
      </c>
      <c r="E25" s="7">
        <v>26.209153552212694</v>
      </c>
      <c r="F25" s="7">
        <v>0</v>
      </c>
      <c r="G25" s="7" t="e">
        <v>#DIV/0!</v>
      </c>
      <c r="H25" s="7">
        <v>0.90366540532674144</v>
      </c>
      <c r="I25" s="8">
        <v>26.209153552212694</v>
      </c>
    </row>
    <row r="26" spans="2:9" x14ac:dyDescent="0.25">
      <c r="B26" s="9" t="s">
        <v>45</v>
      </c>
      <c r="C26" s="10" t="s">
        <v>41</v>
      </c>
      <c r="D26" s="7">
        <v>18.059815050886918</v>
      </c>
      <c r="E26" s="7">
        <v>14.097518400355252</v>
      </c>
      <c r="F26" s="7">
        <v>0</v>
      </c>
      <c r="G26" s="7" t="e">
        <v>#DIV/0!</v>
      </c>
      <c r="H26" s="7">
        <v>0.48606833692584916</v>
      </c>
      <c r="I26" s="8">
        <v>14.097518400355264</v>
      </c>
    </row>
    <row r="27" spans="2:9" x14ac:dyDescent="0.25">
      <c r="B27" s="9">
        <v>3</v>
      </c>
      <c r="C27" s="5" t="s">
        <v>46</v>
      </c>
      <c r="D27" s="6">
        <v>0</v>
      </c>
      <c r="E27" s="7">
        <v>0</v>
      </c>
      <c r="F27" s="6">
        <v>0</v>
      </c>
      <c r="G27" s="7" t="e">
        <v>#DIV/0!</v>
      </c>
      <c r="H27" s="6">
        <v>0</v>
      </c>
      <c r="I27" s="8">
        <v>0</v>
      </c>
    </row>
    <row r="28" spans="2:9" x14ac:dyDescent="0.25">
      <c r="B28" s="9" t="s">
        <v>47</v>
      </c>
      <c r="C28" s="10" t="s">
        <v>38</v>
      </c>
      <c r="D28" s="7">
        <v>0</v>
      </c>
      <c r="E28" s="7">
        <v>0</v>
      </c>
      <c r="F28" s="7">
        <v>0</v>
      </c>
      <c r="G28" s="7" t="e">
        <v>#DIV/0!</v>
      </c>
      <c r="H28" s="7">
        <v>0</v>
      </c>
      <c r="I28" s="8">
        <v>0</v>
      </c>
    </row>
    <row r="29" spans="2:9" ht="18.75" customHeight="1" x14ac:dyDescent="0.25">
      <c r="B29" s="9" t="s">
        <v>48</v>
      </c>
      <c r="C29" s="10" t="s">
        <v>30</v>
      </c>
      <c r="D29" s="7">
        <v>0</v>
      </c>
      <c r="E29" s="7">
        <v>0</v>
      </c>
      <c r="F29" s="7">
        <v>0</v>
      </c>
      <c r="G29" s="7" t="e">
        <v>#DIV/0!</v>
      </c>
      <c r="H29" s="7">
        <v>0</v>
      </c>
      <c r="I29" s="8">
        <v>0</v>
      </c>
    </row>
    <row r="30" spans="2:9" x14ac:dyDescent="0.25">
      <c r="B30" s="9" t="s">
        <v>49</v>
      </c>
      <c r="C30" s="10" t="s">
        <v>41</v>
      </c>
      <c r="D30" s="7">
        <v>0</v>
      </c>
      <c r="E30" s="7">
        <v>0</v>
      </c>
      <c r="F30" s="7">
        <v>0</v>
      </c>
      <c r="G30" s="7" t="e">
        <v>#DIV/0!</v>
      </c>
      <c r="H30" s="7">
        <v>0</v>
      </c>
      <c r="I30" s="8">
        <v>0</v>
      </c>
    </row>
    <row r="31" spans="2:9" x14ac:dyDescent="0.25">
      <c r="B31" s="9">
        <v>4</v>
      </c>
      <c r="C31" s="5" t="s">
        <v>50</v>
      </c>
      <c r="D31" s="6">
        <v>0</v>
      </c>
      <c r="E31" s="7">
        <v>0</v>
      </c>
      <c r="F31" s="6">
        <v>0</v>
      </c>
      <c r="G31" s="7" t="e">
        <v>#DIV/0!</v>
      </c>
      <c r="H31" s="6">
        <v>0</v>
      </c>
      <c r="I31" s="8">
        <v>0</v>
      </c>
    </row>
    <row r="32" spans="2:9" x14ac:dyDescent="0.25">
      <c r="B32" s="9">
        <v>5</v>
      </c>
      <c r="C32" s="5" t="s">
        <v>51</v>
      </c>
      <c r="D32" s="6">
        <v>0</v>
      </c>
      <c r="E32" s="7">
        <v>0</v>
      </c>
      <c r="F32" s="6">
        <v>0</v>
      </c>
      <c r="G32" s="7" t="e">
        <v>#DIV/0!</v>
      </c>
      <c r="H32" s="6">
        <v>0</v>
      </c>
      <c r="I32" s="8">
        <v>0</v>
      </c>
    </row>
    <row r="33" spans="2:23" x14ac:dyDescent="0.25">
      <c r="B33" s="9">
        <v>6</v>
      </c>
      <c r="C33" s="5" t="s">
        <v>52</v>
      </c>
      <c r="D33" s="6">
        <v>2212.7255288777528</v>
      </c>
      <c r="E33" s="7">
        <v>1727.2568279572715</v>
      </c>
      <c r="F33" s="6">
        <v>0</v>
      </c>
      <c r="G33" s="7" t="e">
        <v>#DIV/0!</v>
      </c>
      <c r="H33" s="6">
        <v>96.060866373503018</v>
      </c>
      <c r="I33" s="8">
        <v>2786.0688063314778</v>
      </c>
    </row>
    <row r="34" spans="2:23" x14ac:dyDescent="0.25">
      <c r="B34" s="9" t="s">
        <v>53</v>
      </c>
      <c r="C34" s="5" t="s">
        <v>54</v>
      </c>
      <c r="D34" s="6">
        <v>0</v>
      </c>
      <c r="E34" s="7">
        <v>0</v>
      </c>
      <c r="F34" s="6">
        <v>0</v>
      </c>
      <c r="G34" s="7" t="e">
        <v>#DIV/0!</v>
      </c>
      <c r="H34" s="6">
        <v>0</v>
      </c>
      <c r="I34" s="8">
        <v>0</v>
      </c>
    </row>
    <row r="35" spans="2:23" ht="18" customHeight="1" x14ac:dyDescent="0.25">
      <c r="B35" s="9" t="s">
        <v>55</v>
      </c>
      <c r="C35" s="5" t="s">
        <v>56</v>
      </c>
      <c r="D35" s="6">
        <v>107.93783067696356</v>
      </c>
      <c r="E35" s="7">
        <v>84.256430632062035</v>
      </c>
      <c r="F35" s="6">
        <v>0</v>
      </c>
      <c r="G35" s="7" t="e">
        <v>#DIV/0!</v>
      </c>
      <c r="H35" s="6">
        <v>4.6858959206586839</v>
      </c>
      <c r="I35" s="8">
        <v>135.90579543080381</v>
      </c>
    </row>
    <row r="36" spans="2:23" x14ac:dyDescent="0.25">
      <c r="B36" s="9" t="s">
        <v>57</v>
      </c>
      <c r="C36" s="10" t="s">
        <v>58</v>
      </c>
      <c r="D36" s="7">
        <v>19.428809521853442</v>
      </c>
      <c r="E36" s="7">
        <v>15.166157513771166</v>
      </c>
      <c r="F36" s="7">
        <v>0</v>
      </c>
      <c r="G36" s="7" t="e">
        <v>#DIV/0!</v>
      </c>
      <c r="H36" s="7">
        <v>0.84346126571856306</v>
      </c>
      <c r="I36" s="8">
        <v>24.46304317754468</v>
      </c>
    </row>
    <row r="37" spans="2:23" x14ac:dyDescent="0.25">
      <c r="B37" s="9" t="s">
        <v>59</v>
      </c>
      <c r="C37" s="10" t="s">
        <v>60</v>
      </c>
      <c r="D37" s="7">
        <v>0</v>
      </c>
      <c r="E37" s="7">
        <v>0</v>
      </c>
      <c r="F37" s="7">
        <v>0</v>
      </c>
      <c r="G37" s="7" t="e">
        <v>#DIV/0!</v>
      </c>
      <c r="H37" s="7">
        <v>0</v>
      </c>
      <c r="I37" s="8">
        <v>0</v>
      </c>
    </row>
    <row r="38" spans="2:23" x14ac:dyDescent="0.25">
      <c r="B38" s="9" t="s">
        <v>61</v>
      </c>
      <c r="C38" s="10" t="s">
        <v>62</v>
      </c>
      <c r="D38" s="7">
        <v>0</v>
      </c>
      <c r="E38" s="7">
        <v>0</v>
      </c>
      <c r="F38" s="7">
        <v>0</v>
      </c>
      <c r="G38" s="7" t="e">
        <v>#DIV/0!</v>
      </c>
      <c r="H38" s="7">
        <v>0</v>
      </c>
      <c r="I38" s="8">
        <v>0</v>
      </c>
    </row>
    <row r="39" spans="2:23" ht="21" customHeight="1" x14ac:dyDescent="0.25">
      <c r="B39" s="9" t="s">
        <v>63</v>
      </c>
      <c r="C39" s="10" t="s">
        <v>64</v>
      </c>
      <c r="D39" s="7">
        <v>0</v>
      </c>
      <c r="E39" s="7">
        <v>0</v>
      </c>
      <c r="F39" s="7">
        <v>0</v>
      </c>
      <c r="G39" s="7" t="e">
        <v>#DIV/0!</v>
      </c>
      <c r="H39" s="7">
        <v>0</v>
      </c>
      <c r="I39" s="8">
        <v>0</v>
      </c>
    </row>
    <row r="40" spans="2:23" x14ac:dyDescent="0.25">
      <c r="B40" s="9" t="s">
        <v>65</v>
      </c>
      <c r="C40" s="10" t="s">
        <v>66</v>
      </c>
      <c r="D40" s="7">
        <v>88.509021155110119</v>
      </c>
      <c r="E40" s="7">
        <v>69.090273118290867</v>
      </c>
      <c r="F40" s="7">
        <v>0</v>
      </c>
      <c r="G40" s="7" t="e">
        <v>#DIV/0!</v>
      </c>
      <c r="H40" s="7">
        <v>3.8424346549401207</v>
      </c>
      <c r="I40" s="8">
        <v>111.44275225325912</v>
      </c>
    </row>
    <row r="41" spans="2:23" ht="42" customHeight="1" x14ac:dyDescent="0.25">
      <c r="B41" s="4">
        <v>9</v>
      </c>
      <c r="C41" s="5" t="s">
        <v>67</v>
      </c>
      <c r="D41" s="6">
        <v>2320.6633595547164</v>
      </c>
      <c r="E41" s="6">
        <v>1811.5232585893336</v>
      </c>
      <c r="F41" s="6">
        <v>0</v>
      </c>
      <c r="G41" s="6" t="e">
        <v>#DIV/0!</v>
      </c>
      <c r="H41" s="6">
        <v>100.7467622941617</v>
      </c>
      <c r="I41" s="8">
        <v>2921.9846017622817</v>
      </c>
    </row>
    <row r="42" spans="2:23" ht="18" customHeight="1" x14ac:dyDescent="0.25">
      <c r="B42" s="15">
        <v>10</v>
      </c>
      <c r="C42" s="16" t="s">
        <v>68</v>
      </c>
      <c r="D42" s="17">
        <v>1811.5232585893336</v>
      </c>
      <c r="E42" s="18"/>
      <c r="F42" s="17" t="e">
        <v>#DIV/0!</v>
      </c>
      <c r="G42" s="18"/>
      <c r="H42" s="17">
        <v>2921.9846017622817</v>
      </c>
      <c r="I42" s="8"/>
    </row>
    <row r="43" spans="2:23" ht="18.75" customHeight="1" x14ac:dyDescent="0.25">
      <c r="B43" s="4">
        <v>11</v>
      </c>
      <c r="C43" s="10" t="s">
        <v>69</v>
      </c>
      <c r="D43" s="7">
        <v>1281.063414</v>
      </c>
      <c r="E43" s="7"/>
      <c r="F43" s="7">
        <v>0</v>
      </c>
      <c r="G43" s="7"/>
      <c r="H43" s="7">
        <v>34.478999999999999</v>
      </c>
      <c r="I43" s="19"/>
    </row>
    <row r="46" spans="2:23" ht="15.75" customHeight="1" x14ac:dyDescent="0.25">
      <c r="H46" s="84"/>
    </row>
    <row r="47" spans="2:23" x14ac:dyDescent="0.25">
      <c r="C47" s="2" t="s">
        <v>174</v>
      </c>
      <c r="G47" s="89" t="s">
        <v>192</v>
      </c>
      <c r="H47" s="89" t="s">
        <v>192</v>
      </c>
    </row>
    <row r="48" spans="2:23" s="21" customFormat="1" x14ac:dyDescent="0.25">
      <c r="B48" s="2"/>
      <c r="C48" s="2"/>
      <c r="D48" s="20"/>
      <c r="E48" s="20"/>
      <c r="F48" s="20"/>
      <c r="G48" s="20"/>
      <c r="H48" s="20"/>
      <c r="I48" s="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2:23" s="21" customFormat="1" ht="17.850000000000001" customHeight="1" x14ac:dyDescent="0.25">
      <c r="B49" s="82"/>
      <c r="C49" s="2"/>
      <c r="D49" s="20"/>
      <c r="E49" s="20"/>
      <c r="F49" s="20"/>
      <c r="G49" s="20"/>
      <c r="H49" s="20"/>
      <c r="I49" s="1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2:23" s="21" customFormat="1" ht="15.75" customHeight="1" x14ac:dyDescent="0.25">
      <c r="B50" s="82"/>
      <c r="C50" s="88" t="s">
        <v>190</v>
      </c>
      <c r="D50" s="20"/>
      <c r="E50" s="20"/>
      <c r="F50" s="20"/>
      <c r="G50" s="89" t="s">
        <v>191</v>
      </c>
      <c r="H50" s="89" t="s">
        <v>191</v>
      </c>
      <c r="I50" s="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2:23" s="21" customFormat="1" x14ac:dyDescent="0.25">
      <c r="B51" s="2"/>
      <c r="C51" s="2"/>
      <c r="D51" s="20"/>
      <c r="E51" s="20"/>
      <c r="F51" s="2"/>
      <c r="G51" s="2"/>
      <c r="H51" s="20"/>
      <c r="I51" s="1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2:23" s="21" customFormat="1" x14ac:dyDescent="0.25">
      <c r="B52" s="2"/>
      <c r="C52" s="2"/>
      <c r="D52" s="20"/>
      <c r="E52" s="20"/>
      <c r="F52" s="20"/>
      <c r="G52" s="20"/>
      <c r="H52" s="20"/>
      <c r="I52" s="1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6" spans="2:23" s="21" customFormat="1" ht="18" customHeight="1" x14ac:dyDescent="0.25">
      <c r="B56" s="2"/>
      <c r="C56" s="2"/>
      <c r="D56" s="20"/>
      <c r="E56" s="20"/>
      <c r="F56" s="20"/>
      <c r="G56" s="20"/>
      <c r="H56" s="20"/>
      <c r="I56" s="1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</sheetData>
  <mergeCells count="9">
    <mergeCell ref="B2:H2"/>
    <mergeCell ref="B4:G4"/>
    <mergeCell ref="H4:I4"/>
    <mergeCell ref="B5:B6"/>
    <mergeCell ref="C5:C6"/>
    <mergeCell ref="D5:E5"/>
    <mergeCell ref="F5:G5"/>
    <mergeCell ref="H5:I5"/>
    <mergeCell ref="B3:I3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19524-0AC7-42A6-8A3F-D2E951CAAD81}">
  <sheetPr>
    <tabColor rgb="FF66FFFF"/>
    <pageSetUpPr fitToPage="1"/>
  </sheetPr>
  <dimension ref="B1:F46"/>
  <sheetViews>
    <sheetView topLeftCell="A19" workbookViewId="0">
      <selection activeCell="B1" sqref="B1:F47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6.7109375" style="11" customWidth="1"/>
    <col min="4" max="4" width="12.85546875" style="11" hidden="1" customWidth="1"/>
    <col min="5" max="5" width="25.28515625" style="11" customWidth="1"/>
    <col min="6" max="6" width="25.2851562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63" x14ac:dyDescent="0.25">
      <c r="F1" s="20" t="s">
        <v>212</v>
      </c>
    </row>
    <row r="2" spans="2:6" ht="18.75" customHeight="1" x14ac:dyDescent="0.25">
      <c r="B2" s="109" t="s">
        <v>143</v>
      </c>
      <c r="C2" s="109"/>
      <c r="D2" s="109"/>
      <c r="E2" s="109"/>
      <c r="F2" s="109"/>
    </row>
    <row r="3" spans="2:6" ht="18.75" customHeight="1" x14ac:dyDescent="0.25">
      <c r="B3" s="109" t="s">
        <v>171</v>
      </c>
      <c r="C3" s="109"/>
      <c r="D3" s="109"/>
      <c r="E3" s="109"/>
      <c r="F3" s="109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ht="15.75" customHeight="1" x14ac:dyDescent="0.25">
      <c r="B8" s="23" t="s">
        <v>82</v>
      </c>
      <c r="C8" s="24" t="s">
        <v>86</v>
      </c>
      <c r="D8" s="23" t="s">
        <v>157</v>
      </c>
      <c r="E8" s="18">
        <v>12.117322801203136</v>
      </c>
      <c r="F8" s="18">
        <v>9.2108948158954114</v>
      </c>
    </row>
    <row r="9" spans="2:6" x14ac:dyDescent="0.25">
      <c r="B9" s="23" t="s">
        <v>87</v>
      </c>
      <c r="C9" s="25" t="s">
        <v>146</v>
      </c>
      <c r="D9" s="23" t="s">
        <v>157</v>
      </c>
      <c r="E9" s="18">
        <v>0</v>
      </c>
      <c r="F9" s="18">
        <v>0</v>
      </c>
    </row>
    <row r="10" spans="2:6" ht="18" customHeight="1" x14ac:dyDescent="0.25">
      <c r="B10" s="23" t="s">
        <v>99</v>
      </c>
      <c r="C10" s="25" t="s">
        <v>147</v>
      </c>
      <c r="D10" s="23" t="s">
        <v>157</v>
      </c>
      <c r="E10" s="18">
        <v>8.7515980199999994</v>
      </c>
      <c r="F10" s="18">
        <v>6.6524635974222566</v>
      </c>
    </row>
    <row r="11" spans="2:6" ht="17.25" customHeight="1" x14ac:dyDescent="0.25">
      <c r="B11" s="23" t="s">
        <v>101</v>
      </c>
      <c r="C11" s="25" t="s">
        <v>148</v>
      </c>
      <c r="D11" s="23" t="s">
        <v>157</v>
      </c>
      <c r="E11" s="18">
        <v>2.0414789943999998</v>
      </c>
      <c r="F11" s="18">
        <v>1.551815412923661</v>
      </c>
    </row>
    <row r="12" spans="2:6" ht="20.25" customHeight="1" x14ac:dyDescent="0.25">
      <c r="B12" s="23" t="s">
        <v>149</v>
      </c>
      <c r="C12" s="58" t="s">
        <v>104</v>
      </c>
      <c r="D12" s="23" t="s">
        <v>157</v>
      </c>
      <c r="E12" s="18">
        <v>1.9253515643999999</v>
      </c>
      <c r="F12" s="18">
        <v>1.4635419914328964</v>
      </c>
    </row>
    <row r="13" spans="2:6" ht="16.5" customHeight="1" x14ac:dyDescent="0.25">
      <c r="B13" s="23" t="s">
        <v>105</v>
      </c>
      <c r="C13" s="58" t="s">
        <v>150</v>
      </c>
      <c r="D13" s="23" t="s">
        <v>157</v>
      </c>
      <c r="E13" s="18">
        <v>0</v>
      </c>
      <c r="F13" s="18">
        <v>0</v>
      </c>
    </row>
    <row r="14" spans="2:6" ht="18.75" customHeight="1" x14ac:dyDescent="0.25">
      <c r="B14" s="23" t="s">
        <v>107</v>
      </c>
      <c r="C14" s="58" t="s">
        <v>108</v>
      </c>
      <c r="D14" s="23" t="s">
        <v>157</v>
      </c>
      <c r="E14" s="18">
        <v>0.11612743</v>
      </c>
      <c r="F14" s="18">
        <v>8.8273421490764656E-2</v>
      </c>
    </row>
    <row r="15" spans="2:6" x14ac:dyDescent="0.25">
      <c r="B15" s="23" t="s">
        <v>109</v>
      </c>
      <c r="C15" s="24" t="s">
        <v>110</v>
      </c>
      <c r="D15" s="23" t="s">
        <v>157</v>
      </c>
      <c r="E15" s="18">
        <v>1.3242457868031359</v>
      </c>
      <c r="F15" s="18">
        <v>1.0066158055494938</v>
      </c>
    </row>
    <row r="16" spans="2:6" ht="19.5" customHeight="1" x14ac:dyDescent="0.25">
      <c r="B16" s="23" t="s">
        <v>111</v>
      </c>
      <c r="C16" s="25" t="s">
        <v>112</v>
      </c>
      <c r="D16" s="23" t="s">
        <v>157</v>
      </c>
      <c r="E16" s="18">
        <v>0.95700351351340818</v>
      </c>
      <c r="F16" s="18">
        <v>0.72745926192039012</v>
      </c>
    </row>
    <row r="17" spans="2:6" ht="19.5" customHeight="1" x14ac:dyDescent="0.25">
      <c r="B17" s="23" t="s">
        <v>113</v>
      </c>
      <c r="C17" s="25" t="s">
        <v>104</v>
      </c>
      <c r="D17" s="23" t="s">
        <v>157</v>
      </c>
      <c r="E17" s="18">
        <v>0.21054077297294979</v>
      </c>
      <c r="F17" s="18">
        <v>0.16004103762248581</v>
      </c>
    </row>
    <row r="18" spans="2:6" ht="15.75" customHeight="1" x14ac:dyDescent="0.25">
      <c r="B18" s="23" t="s">
        <v>114</v>
      </c>
      <c r="C18" s="25" t="s">
        <v>115</v>
      </c>
      <c r="D18" s="23" t="s">
        <v>157</v>
      </c>
      <c r="E18" s="18">
        <v>0.1567015003167779</v>
      </c>
      <c r="F18" s="18">
        <v>0.11911550600661812</v>
      </c>
    </row>
    <row r="19" spans="2:6" ht="18.75" customHeight="1" x14ac:dyDescent="0.25">
      <c r="B19" s="23" t="s">
        <v>83</v>
      </c>
      <c r="C19" s="24" t="s">
        <v>116</v>
      </c>
      <c r="D19" s="23" t="s">
        <v>157</v>
      </c>
      <c r="E19" s="18">
        <v>1.2108390912318459</v>
      </c>
      <c r="F19" s="18">
        <v>0.92041053055081956</v>
      </c>
    </row>
    <row r="20" spans="2:6" x14ac:dyDescent="0.25">
      <c r="B20" s="23" t="s">
        <v>117</v>
      </c>
      <c r="C20" s="25" t="s">
        <v>112</v>
      </c>
      <c r="D20" s="23" t="s">
        <v>157</v>
      </c>
      <c r="E20" s="18">
        <v>0.90473558794928666</v>
      </c>
      <c r="F20" s="18">
        <v>0.68772817837045175</v>
      </c>
    </row>
    <row r="21" spans="2:6" ht="16.5" customHeight="1" x14ac:dyDescent="0.25">
      <c r="B21" s="23" t="s">
        <v>118</v>
      </c>
      <c r="C21" s="25" t="s">
        <v>104</v>
      </c>
      <c r="D21" s="23" t="s">
        <v>157</v>
      </c>
      <c r="E21" s="18">
        <v>0.19904182934884307</v>
      </c>
      <c r="F21" s="18">
        <v>0.15130019924149937</v>
      </c>
    </row>
    <row r="22" spans="2:6" x14ac:dyDescent="0.25">
      <c r="B22" s="23" t="s">
        <v>119</v>
      </c>
      <c r="C22" s="25" t="s">
        <v>115</v>
      </c>
      <c r="D22" s="23" t="s">
        <v>157</v>
      </c>
      <c r="E22" s="18">
        <v>0.10706167393371613</v>
      </c>
      <c r="F22" s="18">
        <v>8.1382152938868399E-2</v>
      </c>
    </row>
    <row r="23" spans="2:6" ht="18" customHeight="1" x14ac:dyDescent="0.25">
      <c r="B23" s="23" t="s">
        <v>120</v>
      </c>
      <c r="C23" s="24" t="s">
        <v>121</v>
      </c>
      <c r="D23" s="23" t="s">
        <v>157</v>
      </c>
      <c r="E23" s="18">
        <v>0</v>
      </c>
      <c r="F23" s="18">
        <v>0</v>
      </c>
    </row>
    <row r="24" spans="2:6" x14ac:dyDescent="0.25">
      <c r="B24" s="23" t="s">
        <v>122</v>
      </c>
      <c r="C24" s="25" t="s">
        <v>112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123</v>
      </c>
      <c r="C25" s="25" t="s">
        <v>104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124</v>
      </c>
      <c r="C26" s="25" t="s">
        <v>125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84</v>
      </c>
      <c r="C27" s="24" t="s">
        <v>126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85</v>
      </c>
      <c r="C28" s="24" t="s">
        <v>151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127</v>
      </c>
      <c r="C29" s="24" t="s">
        <v>128</v>
      </c>
      <c r="D29" s="23" t="s">
        <v>157</v>
      </c>
      <c r="E29" s="18">
        <v>13.328161892434981</v>
      </c>
      <c r="F29" s="18">
        <v>10.131305346446231</v>
      </c>
    </row>
    <row r="30" spans="2:6" x14ac:dyDescent="0.25">
      <c r="B30" s="23">
        <v>7</v>
      </c>
      <c r="C30" s="5" t="s">
        <v>54</v>
      </c>
      <c r="D30" s="23" t="s">
        <v>157</v>
      </c>
      <c r="E30" s="18">
        <v>0</v>
      </c>
      <c r="F30" s="18">
        <v>0</v>
      </c>
    </row>
    <row r="31" spans="2:6" x14ac:dyDescent="0.25">
      <c r="B31" s="23">
        <v>8</v>
      </c>
      <c r="C31" s="24" t="s">
        <v>129</v>
      </c>
      <c r="D31" s="23" t="s">
        <v>157</v>
      </c>
      <c r="E31" s="6">
        <v>0.65015423865536492</v>
      </c>
      <c r="F31" s="18">
        <v>0.49421001689981608</v>
      </c>
    </row>
    <row r="32" spans="2:6" x14ac:dyDescent="0.25">
      <c r="B32" s="23" t="s">
        <v>130</v>
      </c>
      <c r="C32" s="25" t="s">
        <v>131</v>
      </c>
      <c r="D32" s="23" t="s">
        <v>162</v>
      </c>
      <c r="E32" s="7">
        <v>0.11702776295796569</v>
      </c>
      <c r="F32" s="18">
        <v>8.8957803041966904E-2</v>
      </c>
    </row>
    <row r="33" spans="2:6" x14ac:dyDescent="0.25">
      <c r="B33" s="23" t="s">
        <v>133</v>
      </c>
      <c r="C33" s="10" t="s">
        <v>60</v>
      </c>
      <c r="D33" s="23" t="s">
        <v>157</v>
      </c>
      <c r="E33" s="7">
        <v>0</v>
      </c>
      <c r="F33" s="18">
        <v>0</v>
      </c>
    </row>
    <row r="34" spans="2:6" x14ac:dyDescent="0.25">
      <c r="B34" s="23" t="s">
        <v>135</v>
      </c>
      <c r="C34" s="25" t="s">
        <v>136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137</v>
      </c>
      <c r="C35" s="25" t="s">
        <v>138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139</v>
      </c>
      <c r="C36" s="10" t="s">
        <v>66</v>
      </c>
      <c r="D36" s="23" t="s">
        <v>157</v>
      </c>
      <c r="E36" s="7">
        <v>0.53312647569739924</v>
      </c>
      <c r="F36" s="18">
        <v>0.40525221385784921</v>
      </c>
    </row>
    <row r="37" spans="2:6" ht="31.5" x14ac:dyDescent="0.25">
      <c r="B37" s="23">
        <v>9</v>
      </c>
      <c r="C37" s="24" t="s">
        <v>152</v>
      </c>
      <c r="D37" s="23" t="s">
        <v>157</v>
      </c>
      <c r="E37" s="18">
        <v>13.978316131090345</v>
      </c>
      <c r="F37" s="17">
        <v>10.615515363346047</v>
      </c>
    </row>
    <row r="38" spans="2:6" ht="31.5" x14ac:dyDescent="0.25">
      <c r="B38" s="23">
        <v>10</v>
      </c>
      <c r="C38" s="24" t="s">
        <v>153</v>
      </c>
      <c r="D38" s="23" t="s">
        <v>163</v>
      </c>
      <c r="E38" s="17">
        <v>10.615515363346047</v>
      </c>
      <c r="F38" s="15"/>
    </row>
    <row r="39" spans="2:6" ht="31.5" x14ac:dyDescent="0.25">
      <c r="B39" s="23">
        <v>11</v>
      </c>
      <c r="C39" s="24" t="s">
        <v>154</v>
      </c>
      <c r="D39" s="23" t="s">
        <v>160</v>
      </c>
      <c r="E39" s="18">
        <v>1315.542414</v>
      </c>
      <c r="F39" s="15"/>
    </row>
    <row r="40" spans="2:6" x14ac:dyDescent="0.25">
      <c r="B40" s="82"/>
      <c r="C40" s="82"/>
      <c r="D40" s="82"/>
      <c r="E40" s="57"/>
      <c r="F40" s="82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2" t="s">
        <v>174</v>
      </c>
      <c r="D42" s="82"/>
      <c r="E42" s="82"/>
      <c r="F42" s="82" t="s">
        <v>192</v>
      </c>
    </row>
    <row r="43" spans="2:6" x14ac:dyDescent="0.25">
      <c r="B43" s="82"/>
      <c r="C43" s="2"/>
      <c r="D43" s="82"/>
      <c r="E43" s="82"/>
      <c r="F43" s="20"/>
    </row>
    <row r="44" spans="2:6" ht="18" customHeight="1" x14ac:dyDescent="0.25">
      <c r="B44" s="82"/>
      <c r="C44" s="2"/>
      <c r="D44" s="82"/>
      <c r="E44" s="82"/>
      <c r="F44" s="82"/>
    </row>
    <row r="45" spans="2:6" ht="18" customHeight="1" x14ac:dyDescent="0.25">
      <c r="B45" s="82"/>
      <c r="C45" s="2"/>
      <c r="D45" s="82"/>
      <c r="E45" s="82"/>
      <c r="F45" s="82"/>
    </row>
    <row r="46" spans="2:6" x14ac:dyDescent="0.25">
      <c r="B46" s="82"/>
      <c r="C46" s="88" t="s">
        <v>190</v>
      </c>
      <c r="D46" s="82"/>
      <c r="E46" s="82"/>
      <c r="F46" s="82" t="s">
        <v>191</v>
      </c>
    </row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390E-9934-4F52-865C-24642223A691}">
  <sheetPr>
    <tabColor rgb="FF66FF33"/>
    <pageSetUpPr fitToPage="1"/>
  </sheetPr>
  <dimension ref="B1:Z58"/>
  <sheetViews>
    <sheetView topLeftCell="A28" workbookViewId="0">
      <selection activeCell="B1" sqref="B1:L52"/>
    </sheetView>
  </sheetViews>
  <sheetFormatPr defaultColWidth="9.140625" defaultRowHeight="15.75" x14ac:dyDescent="0.25"/>
  <cols>
    <col min="1" max="1" width="2" style="2" customWidth="1"/>
    <col min="2" max="2" width="10.42578125" style="2" customWidth="1"/>
    <col min="3" max="3" width="51.7109375" style="2" customWidth="1"/>
    <col min="4" max="4" width="11.28515625" style="2" hidden="1" customWidth="1"/>
    <col min="5" max="6" width="12.85546875" style="20" customWidth="1"/>
    <col min="7" max="7" width="13.28515625" style="20" customWidth="1"/>
    <col min="8" max="8" width="13.5703125" style="20" customWidth="1"/>
    <col min="9" max="10" width="14.28515625" style="20" hidden="1" customWidth="1"/>
    <col min="11" max="11" width="13.28515625" style="20" hidden="1" customWidth="1"/>
    <col min="12" max="12" width="12.28515625" style="1" hidden="1" customWidth="1"/>
    <col min="13" max="13" width="0" style="2" hidden="1" customWidth="1"/>
    <col min="14" max="16384" width="9.140625" style="2"/>
  </cols>
  <sheetData>
    <row r="1" spans="2:16" ht="141.75" x14ac:dyDescent="0.25">
      <c r="H1" s="20" t="s">
        <v>178</v>
      </c>
    </row>
    <row r="2" spans="2:16" ht="24" customHeight="1" x14ac:dyDescent="0.2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</row>
    <row r="3" spans="2:16" ht="48" customHeight="1" x14ac:dyDescent="0.25">
      <c r="B3" s="119" t="s">
        <v>172</v>
      </c>
      <c r="C3" s="119"/>
      <c r="D3" s="119"/>
      <c r="E3" s="119"/>
      <c r="F3" s="119"/>
      <c r="G3" s="119"/>
      <c r="H3" s="119"/>
      <c r="I3" s="119"/>
      <c r="J3" s="119"/>
      <c r="K3" s="119"/>
    </row>
    <row r="4" spans="2:16" ht="48" customHeight="1" x14ac:dyDescent="0.25">
      <c r="B4" s="125" t="s">
        <v>2</v>
      </c>
      <c r="C4" s="125"/>
      <c r="D4" s="125"/>
      <c r="E4" s="125"/>
      <c r="F4" s="125"/>
      <c r="G4" s="125"/>
      <c r="H4" s="125"/>
      <c r="I4" s="126"/>
      <c r="J4" s="126"/>
      <c r="K4" s="77"/>
    </row>
    <row r="5" spans="2:16" ht="18" customHeight="1" x14ac:dyDescent="0.25">
      <c r="B5" s="81"/>
      <c r="C5" s="81"/>
      <c r="D5" s="81"/>
      <c r="E5" s="81"/>
      <c r="F5" s="81"/>
      <c r="G5" s="81"/>
      <c r="H5" s="127" t="s">
        <v>3</v>
      </c>
      <c r="I5" s="127"/>
      <c r="J5" s="2"/>
      <c r="K5" s="120" t="s">
        <v>3</v>
      </c>
      <c r="L5" s="120"/>
    </row>
    <row r="6" spans="2:16" ht="47.25" customHeight="1" x14ac:dyDescent="0.25">
      <c r="B6" s="98" t="s">
        <v>4</v>
      </c>
      <c r="C6" s="98" t="s">
        <v>5</v>
      </c>
      <c r="D6" s="98" t="s">
        <v>156</v>
      </c>
      <c r="E6" s="99" t="s">
        <v>6</v>
      </c>
      <c r="F6" s="100"/>
      <c r="G6" s="99" t="s">
        <v>7</v>
      </c>
      <c r="H6" s="100"/>
      <c r="I6" s="99" t="s">
        <v>8</v>
      </c>
      <c r="J6" s="100"/>
      <c r="K6" s="94" t="s">
        <v>9</v>
      </c>
      <c r="L6" s="94"/>
      <c r="P6" s="20"/>
    </row>
    <row r="7" spans="2:16" ht="33" customHeight="1" x14ac:dyDescent="0.25">
      <c r="B7" s="94"/>
      <c r="C7" s="94"/>
      <c r="D7" s="94"/>
      <c r="E7" s="66" t="s">
        <v>10</v>
      </c>
      <c r="F7" s="66" t="s">
        <v>11</v>
      </c>
      <c r="G7" s="66" t="s">
        <v>10</v>
      </c>
      <c r="H7" s="66" t="s">
        <v>11</v>
      </c>
      <c r="I7" s="3" t="s">
        <v>10</v>
      </c>
      <c r="J7" s="3" t="s">
        <v>11</v>
      </c>
      <c r="K7" s="3" t="s">
        <v>10</v>
      </c>
      <c r="L7" s="3" t="s">
        <v>11</v>
      </c>
    </row>
    <row r="8" spans="2:16" hidden="1" x14ac:dyDescent="0.25">
      <c r="B8" s="4">
        <v>1</v>
      </c>
      <c r="C8" s="4">
        <v>2</v>
      </c>
      <c r="D8" s="4" t="s">
        <v>120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19">
        <v>11</v>
      </c>
    </row>
    <row r="9" spans="2:16" ht="20.25" customHeight="1" x14ac:dyDescent="0.25">
      <c r="B9" s="4">
        <v>1</v>
      </c>
      <c r="C9" s="5" t="s">
        <v>12</v>
      </c>
      <c r="D9" s="60" t="s">
        <v>157</v>
      </c>
      <c r="E9" s="6">
        <v>106.09988498155725</v>
      </c>
      <c r="F9" s="7">
        <v>1761.3819279969239</v>
      </c>
      <c r="G9" s="6">
        <v>106.09988498155725</v>
      </c>
      <c r="H9" s="7">
        <v>1761.3819279969239</v>
      </c>
      <c r="I9" s="6">
        <v>0</v>
      </c>
      <c r="J9" s="7" t="e">
        <v>#DIV/0!</v>
      </c>
      <c r="K9" s="6">
        <v>0</v>
      </c>
      <c r="L9" s="8" t="e">
        <v>#DIV/0!</v>
      </c>
    </row>
    <row r="10" spans="2:16" ht="17.25" customHeight="1" x14ac:dyDescent="0.25">
      <c r="B10" s="9" t="s">
        <v>13</v>
      </c>
      <c r="C10" s="10" t="s">
        <v>14</v>
      </c>
      <c r="D10" s="4" t="s">
        <v>158</v>
      </c>
      <c r="E10" s="7">
        <v>65.562895513397137</v>
      </c>
      <c r="F10" s="7">
        <v>1088.4205889999012</v>
      </c>
      <c r="G10" s="7">
        <v>65.562895513397137</v>
      </c>
      <c r="H10" s="7">
        <v>1088.4205889999012</v>
      </c>
      <c r="I10" s="7">
        <v>0</v>
      </c>
      <c r="J10" s="7" t="e">
        <v>#DIV/0!</v>
      </c>
      <c r="K10" s="7">
        <v>0</v>
      </c>
      <c r="L10" s="8" t="e">
        <v>#DIV/0!</v>
      </c>
    </row>
    <row r="11" spans="2:16" x14ac:dyDescent="0.25">
      <c r="B11" s="9" t="s">
        <v>15</v>
      </c>
      <c r="C11" s="10" t="s">
        <v>16</v>
      </c>
      <c r="D11" s="4" t="s">
        <v>158</v>
      </c>
      <c r="E11" s="7">
        <v>55.662456413397138</v>
      </c>
      <c r="F11" s="7">
        <v>924.06174437904826</v>
      </c>
      <c r="G11" s="7">
        <v>55.662456413397138</v>
      </c>
      <c r="H11" s="7">
        <v>924.06174437904826</v>
      </c>
      <c r="I11" s="7">
        <v>0</v>
      </c>
      <c r="J11" s="7" t="e">
        <v>#DIV/0!</v>
      </c>
      <c r="K11" s="7">
        <v>0</v>
      </c>
      <c r="L11" s="8" t="e">
        <v>#DIV/0!</v>
      </c>
      <c r="M11" s="11"/>
      <c r="N11" s="12"/>
      <c r="O11" s="12"/>
    </row>
    <row r="12" spans="2:16" x14ac:dyDescent="0.25">
      <c r="B12" s="9" t="s">
        <v>17</v>
      </c>
      <c r="C12" s="10" t="s">
        <v>18</v>
      </c>
      <c r="D12" s="4" t="s">
        <v>158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 t="e">
        <v>#DIV/0!</v>
      </c>
      <c r="K12" s="7">
        <v>0</v>
      </c>
      <c r="L12" s="8" t="e">
        <v>#DIV/0!</v>
      </c>
    </row>
    <row r="13" spans="2:16" ht="18" customHeight="1" x14ac:dyDescent="0.25">
      <c r="B13" s="9" t="s">
        <v>19</v>
      </c>
      <c r="C13" s="10" t="s">
        <v>20</v>
      </c>
      <c r="D13" s="4" t="s">
        <v>158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 t="e">
        <v>#DIV/0!</v>
      </c>
      <c r="K13" s="7">
        <v>0</v>
      </c>
      <c r="L13" s="8" t="e">
        <v>#DIV/0!</v>
      </c>
    </row>
    <row r="14" spans="2:16" ht="21.75" customHeight="1" x14ac:dyDescent="0.25">
      <c r="B14" s="9" t="s">
        <v>21</v>
      </c>
      <c r="C14" s="10" t="s">
        <v>22</v>
      </c>
      <c r="D14" s="4" t="s">
        <v>158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 t="e">
        <v>#DIV/0!</v>
      </c>
      <c r="K14" s="7">
        <v>0</v>
      </c>
      <c r="L14" s="8" t="e">
        <v>#DIV/0!</v>
      </c>
    </row>
    <row r="15" spans="2:16" ht="23.25" customHeight="1" x14ac:dyDescent="0.25">
      <c r="B15" s="9" t="s">
        <v>23</v>
      </c>
      <c r="C15" s="10" t="s">
        <v>24</v>
      </c>
      <c r="D15" s="4" t="s">
        <v>158</v>
      </c>
      <c r="E15" s="7">
        <v>9.9004390999999998</v>
      </c>
      <c r="F15" s="7">
        <v>164.35884462085284</v>
      </c>
      <c r="G15" s="7">
        <v>9.9004390999999998</v>
      </c>
      <c r="H15" s="7">
        <v>164.35884462085284</v>
      </c>
      <c r="I15" s="7">
        <v>0</v>
      </c>
      <c r="J15" s="7" t="e">
        <v>#DIV/0!</v>
      </c>
      <c r="K15" s="7">
        <v>0</v>
      </c>
      <c r="L15" s="8" t="e">
        <v>#DIV/0!</v>
      </c>
    </row>
    <row r="16" spans="2:16" x14ac:dyDescent="0.25">
      <c r="B16" s="9" t="s">
        <v>25</v>
      </c>
      <c r="C16" s="10" t="s">
        <v>26</v>
      </c>
      <c r="D16" s="4" t="s">
        <v>158</v>
      </c>
      <c r="E16" s="7">
        <v>13.14796779648</v>
      </c>
      <c r="F16" s="7">
        <v>218.27161142192506</v>
      </c>
      <c r="G16" s="7">
        <v>13.14796779648</v>
      </c>
      <c r="H16" s="7">
        <v>218.27161142192506</v>
      </c>
      <c r="I16" s="7">
        <v>0</v>
      </c>
      <c r="J16" s="7" t="e">
        <v>#DIV/0!</v>
      </c>
      <c r="K16" s="7">
        <v>0</v>
      </c>
      <c r="L16" s="8" t="e">
        <v>#DIV/0!</v>
      </c>
    </row>
    <row r="17" spans="2:12" x14ac:dyDescent="0.25">
      <c r="B17" s="9" t="s">
        <v>27</v>
      </c>
      <c r="C17" s="10" t="s">
        <v>28</v>
      </c>
      <c r="D17" s="4" t="s">
        <v>158</v>
      </c>
      <c r="E17" s="7">
        <v>16.796372915225597</v>
      </c>
      <c r="F17" s="7">
        <v>278.83939472618596</v>
      </c>
      <c r="G17" s="7">
        <v>16.796372915225597</v>
      </c>
      <c r="H17" s="7">
        <v>278.83939472618596</v>
      </c>
      <c r="I17" s="7">
        <v>0</v>
      </c>
      <c r="J17" s="7" t="e">
        <v>#DIV/0!</v>
      </c>
      <c r="K17" s="7">
        <v>0</v>
      </c>
      <c r="L17" s="8" t="e">
        <v>#DIV/0!</v>
      </c>
    </row>
    <row r="18" spans="2:12" ht="17.25" customHeight="1" x14ac:dyDescent="0.25">
      <c r="B18" s="9" t="s">
        <v>29</v>
      </c>
      <c r="C18" s="10" t="s">
        <v>30</v>
      </c>
      <c r="D18" s="4" t="s">
        <v>158</v>
      </c>
      <c r="E18" s="7">
        <v>2.8925529152256</v>
      </c>
      <c r="F18" s="7">
        <v>48.019754512823511</v>
      </c>
      <c r="G18" s="7">
        <v>2.8925529152256</v>
      </c>
      <c r="H18" s="7">
        <v>48.019754512823511</v>
      </c>
      <c r="I18" s="7">
        <v>0</v>
      </c>
      <c r="J18" s="7" t="e">
        <v>#DIV/0!</v>
      </c>
      <c r="K18" s="7">
        <v>0</v>
      </c>
      <c r="L18" s="8" t="e">
        <v>#DIV/0!</v>
      </c>
    </row>
    <row r="19" spans="2:12" x14ac:dyDescent="0.25">
      <c r="B19" s="9" t="s">
        <v>31</v>
      </c>
      <c r="C19" s="10" t="s">
        <v>32</v>
      </c>
      <c r="D19" s="4" t="s">
        <v>158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 t="e">
        <v>#DIV/0!</v>
      </c>
      <c r="K19" s="7">
        <v>0</v>
      </c>
      <c r="L19" s="8" t="e">
        <v>#DIV/0!</v>
      </c>
    </row>
    <row r="20" spans="2:12" x14ac:dyDescent="0.25">
      <c r="B20" s="9" t="s">
        <v>33</v>
      </c>
      <c r="C20" s="10" t="s">
        <v>34</v>
      </c>
      <c r="D20" s="4" t="s">
        <v>158</v>
      </c>
      <c r="E20" s="7">
        <v>13.903819999999998</v>
      </c>
      <c r="F20" s="7">
        <v>230.81964021336245</v>
      </c>
      <c r="G20" s="7">
        <v>13.903819999999998</v>
      </c>
      <c r="H20" s="7">
        <v>230.81964021336245</v>
      </c>
      <c r="I20" s="7">
        <v>0</v>
      </c>
      <c r="J20" s="7" t="e">
        <v>#DIV/0!</v>
      </c>
      <c r="K20" s="7">
        <v>0</v>
      </c>
      <c r="L20" s="8" t="e">
        <v>#DIV/0!</v>
      </c>
    </row>
    <row r="21" spans="2:12" ht="19.5" customHeight="1" x14ac:dyDescent="0.25">
      <c r="B21" s="9" t="s">
        <v>35</v>
      </c>
      <c r="C21" s="13" t="s">
        <v>36</v>
      </c>
      <c r="D21" s="4" t="s">
        <v>158</v>
      </c>
      <c r="E21" s="7">
        <v>10.592648756454521</v>
      </c>
      <c r="F21" s="7">
        <v>175.85033284891159</v>
      </c>
      <c r="G21" s="7">
        <v>10.592648756454521</v>
      </c>
      <c r="H21" s="7">
        <v>175.85033284891159</v>
      </c>
      <c r="I21" s="7">
        <v>0</v>
      </c>
      <c r="J21" s="7" t="e">
        <v>#DIV/0!</v>
      </c>
      <c r="K21" s="7">
        <v>0</v>
      </c>
      <c r="L21" s="8" t="e">
        <v>#DIV/0!</v>
      </c>
    </row>
    <row r="22" spans="2:12" x14ac:dyDescent="0.25">
      <c r="B22" s="9" t="s">
        <v>37</v>
      </c>
      <c r="C22" s="10" t="s">
        <v>38</v>
      </c>
      <c r="D22" s="4" t="s">
        <v>158</v>
      </c>
      <c r="E22" s="7">
        <v>7.6631747987912844</v>
      </c>
      <c r="F22" s="7">
        <v>127.21764593824652</v>
      </c>
      <c r="G22" s="7">
        <v>7.6631747987912844</v>
      </c>
      <c r="H22" s="7">
        <v>127.21764593824652</v>
      </c>
      <c r="I22" s="7">
        <v>0</v>
      </c>
      <c r="J22" s="7" t="e">
        <v>#DIV/0!</v>
      </c>
      <c r="K22" s="7">
        <v>0</v>
      </c>
      <c r="L22" s="8" t="e">
        <v>#DIV/0!</v>
      </c>
    </row>
    <row r="23" spans="2:12" ht="15" customHeight="1" x14ac:dyDescent="0.25">
      <c r="B23" s="9" t="s">
        <v>39</v>
      </c>
      <c r="C23" s="10" t="s">
        <v>30</v>
      </c>
      <c r="D23" s="4" t="s">
        <v>158</v>
      </c>
      <c r="E23" s="7">
        <v>1.6858984557340826</v>
      </c>
      <c r="F23" s="7">
        <v>27.987882106414236</v>
      </c>
      <c r="G23" s="7">
        <v>1.6858984557340826</v>
      </c>
      <c r="H23" s="7">
        <v>27.987882106414236</v>
      </c>
      <c r="I23" s="7">
        <v>0</v>
      </c>
      <c r="J23" s="7" t="e">
        <v>#DIV/0!</v>
      </c>
      <c r="K23" s="7">
        <v>0</v>
      </c>
      <c r="L23" s="8" t="e">
        <v>#DIV/0!</v>
      </c>
    </row>
    <row r="24" spans="2:12" x14ac:dyDescent="0.25">
      <c r="B24" s="9" t="s">
        <v>40</v>
      </c>
      <c r="C24" s="10" t="s">
        <v>41</v>
      </c>
      <c r="D24" s="4" t="s">
        <v>158</v>
      </c>
      <c r="E24" s="7">
        <v>1.2435755019291539</v>
      </c>
      <c r="F24" s="7">
        <v>20.644804804250846</v>
      </c>
      <c r="G24" s="7">
        <v>1.2435755019291539</v>
      </c>
      <c r="H24" s="7">
        <v>20.644804804250846</v>
      </c>
      <c r="I24" s="7">
        <v>0</v>
      </c>
      <c r="J24" s="7" t="e">
        <v>#DIV/0!</v>
      </c>
      <c r="K24" s="7">
        <v>0</v>
      </c>
      <c r="L24" s="8" t="e">
        <v>#DIV/0!</v>
      </c>
    </row>
    <row r="25" spans="2:12" ht="18.75" customHeight="1" x14ac:dyDescent="0.25">
      <c r="B25" s="9">
        <v>2</v>
      </c>
      <c r="C25" s="5" t="s">
        <v>42</v>
      </c>
      <c r="D25" s="60" t="s">
        <v>158</v>
      </c>
      <c r="E25" s="6">
        <v>9.7074377204489437</v>
      </c>
      <c r="F25" s="7">
        <v>161.15479645361125</v>
      </c>
      <c r="G25" s="6">
        <v>9.7074377204489437</v>
      </c>
      <c r="H25" s="7">
        <v>161.15479645361125</v>
      </c>
      <c r="I25" s="6">
        <v>0</v>
      </c>
      <c r="J25" s="7" t="e">
        <v>#DIV/0!</v>
      </c>
      <c r="K25" s="6">
        <v>0</v>
      </c>
      <c r="L25" s="8" t="e">
        <v>#DIV/0!</v>
      </c>
    </row>
    <row r="26" spans="2:12" x14ac:dyDescent="0.25">
      <c r="B26" s="9" t="s">
        <v>43</v>
      </c>
      <c r="C26" s="10" t="s">
        <v>38</v>
      </c>
      <c r="D26" s="4" t="s">
        <v>158</v>
      </c>
      <c r="E26" s="7">
        <v>7.2604930096057654</v>
      </c>
      <c r="F26" s="7">
        <v>120.53265823700509</v>
      </c>
      <c r="G26" s="7">
        <v>7.2604930096057654</v>
      </c>
      <c r="H26" s="7">
        <v>120.53265823700509</v>
      </c>
      <c r="I26" s="7">
        <v>0</v>
      </c>
      <c r="J26" s="7" t="e">
        <v>#DIV/0!</v>
      </c>
      <c r="K26" s="7">
        <v>0</v>
      </c>
      <c r="L26" s="8" t="e">
        <v>#DIV/0!</v>
      </c>
    </row>
    <row r="27" spans="2:12" ht="18" customHeight="1" x14ac:dyDescent="0.25">
      <c r="B27" s="9" t="s">
        <v>44</v>
      </c>
      <c r="C27" s="10" t="s">
        <v>30</v>
      </c>
      <c r="D27" s="4" t="s">
        <v>158</v>
      </c>
      <c r="E27" s="7">
        <v>1.5973084621132683</v>
      </c>
      <c r="F27" s="7">
        <v>26.517184812141121</v>
      </c>
      <c r="G27" s="7">
        <v>1.5973084621132683</v>
      </c>
      <c r="H27" s="7">
        <v>26.517184812141121</v>
      </c>
      <c r="I27" s="7">
        <v>0</v>
      </c>
      <c r="J27" s="7" t="e">
        <v>#DIV/0!</v>
      </c>
      <c r="K27" s="7">
        <v>0</v>
      </c>
      <c r="L27" s="8" t="e">
        <v>#DIV/0!</v>
      </c>
    </row>
    <row r="28" spans="2:12" x14ac:dyDescent="0.25">
      <c r="B28" s="9" t="s">
        <v>45</v>
      </c>
      <c r="C28" s="10" t="s">
        <v>41</v>
      </c>
      <c r="D28" s="4" t="s">
        <v>158</v>
      </c>
      <c r="E28" s="7">
        <v>0.84963624872991006</v>
      </c>
      <c r="F28" s="7">
        <v>14.104953404465018</v>
      </c>
      <c r="G28" s="7">
        <v>0.84963624872991006</v>
      </c>
      <c r="H28" s="7">
        <v>14.104953404465018</v>
      </c>
      <c r="I28" s="7">
        <v>0</v>
      </c>
      <c r="J28" s="7" t="e">
        <v>#DIV/0!</v>
      </c>
      <c r="K28" s="7">
        <v>0</v>
      </c>
      <c r="L28" s="8" t="e">
        <v>#DIV/0!</v>
      </c>
    </row>
    <row r="29" spans="2:12" x14ac:dyDescent="0.25">
      <c r="B29" s="9">
        <v>3</v>
      </c>
      <c r="C29" s="5" t="s">
        <v>46</v>
      </c>
      <c r="D29" s="4" t="s">
        <v>158</v>
      </c>
      <c r="E29" s="6">
        <v>0</v>
      </c>
      <c r="F29" s="7">
        <v>0</v>
      </c>
      <c r="G29" s="6">
        <v>0</v>
      </c>
      <c r="H29" s="7">
        <v>0</v>
      </c>
      <c r="I29" s="6">
        <v>0</v>
      </c>
      <c r="J29" s="7" t="e">
        <v>#DIV/0!</v>
      </c>
      <c r="K29" s="6">
        <v>0</v>
      </c>
      <c r="L29" s="8" t="e">
        <v>#DIV/0!</v>
      </c>
    </row>
    <row r="30" spans="2:12" x14ac:dyDescent="0.25">
      <c r="B30" s="9" t="s">
        <v>47</v>
      </c>
      <c r="C30" s="10" t="s">
        <v>38</v>
      </c>
      <c r="D30" s="4" t="s">
        <v>158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e">
        <v>#DIV/0!</v>
      </c>
      <c r="K30" s="7">
        <v>0</v>
      </c>
      <c r="L30" s="8" t="e">
        <v>#DIV/0!</v>
      </c>
    </row>
    <row r="31" spans="2:12" ht="18.75" customHeight="1" x14ac:dyDescent="0.25">
      <c r="B31" s="9" t="s">
        <v>48</v>
      </c>
      <c r="C31" s="10" t="s">
        <v>30</v>
      </c>
      <c r="D31" s="4" t="s">
        <v>158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e">
        <v>#DIV/0!</v>
      </c>
      <c r="K31" s="7">
        <v>0</v>
      </c>
      <c r="L31" s="8" t="e">
        <v>#DIV/0!</v>
      </c>
    </row>
    <row r="32" spans="2:12" x14ac:dyDescent="0.25">
      <c r="B32" s="9" t="s">
        <v>49</v>
      </c>
      <c r="C32" s="10" t="s">
        <v>41</v>
      </c>
      <c r="D32" s="4" t="s">
        <v>158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 t="e">
        <v>#DIV/0!</v>
      </c>
      <c r="K32" s="7">
        <v>0</v>
      </c>
      <c r="L32" s="8" t="e">
        <v>#DIV/0!</v>
      </c>
    </row>
    <row r="33" spans="2:12" x14ac:dyDescent="0.25">
      <c r="B33" s="9">
        <v>4</v>
      </c>
      <c r="C33" s="5" t="s">
        <v>50</v>
      </c>
      <c r="D33" s="4" t="s">
        <v>158</v>
      </c>
      <c r="E33" s="6">
        <v>0</v>
      </c>
      <c r="F33" s="7">
        <v>0</v>
      </c>
      <c r="G33" s="6">
        <v>0</v>
      </c>
      <c r="H33" s="7">
        <v>0</v>
      </c>
      <c r="I33" s="6">
        <v>0</v>
      </c>
      <c r="J33" s="7" t="e">
        <v>#DIV/0!</v>
      </c>
      <c r="K33" s="6">
        <v>0</v>
      </c>
      <c r="L33" s="8" t="e">
        <v>#DIV/0!</v>
      </c>
    </row>
    <row r="34" spans="2:12" x14ac:dyDescent="0.25">
      <c r="B34" s="9">
        <v>5</v>
      </c>
      <c r="C34" s="5" t="s">
        <v>51</v>
      </c>
      <c r="D34" s="4" t="s">
        <v>158</v>
      </c>
      <c r="E34" s="6">
        <v>0</v>
      </c>
      <c r="F34" s="7">
        <v>0</v>
      </c>
      <c r="G34" s="6">
        <v>0</v>
      </c>
      <c r="H34" s="7">
        <v>0</v>
      </c>
      <c r="I34" s="6">
        <v>0</v>
      </c>
      <c r="J34" s="7" t="e">
        <v>#DIV/0!</v>
      </c>
      <c r="K34" s="6">
        <v>0</v>
      </c>
      <c r="L34" s="8" t="e">
        <v>#DIV/0!</v>
      </c>
    </row>
    <row r="35" spans="2:12" x14ac:dyDescent="0.25">
      <c r="B35" s="9">
        <v>6</v>
      </c>
      <c r="C35" s="5" t="s">
        <v>52</v>
      </c>
      <c r="D35" s="4" t="s">
        <v>158</v>
      </c>
      <c r="E35" s="6">
        <v>115.80732270200619</v>
      </c>
      <c r="F35" s="7">
        <v>1922.5367244505348</v>
      </c>
      <c r="G35" s="6">
        <v>115.80732270200619</v>
      </c>
      <c r="H35" s="7">
        <v>1922.5367244505348</v>
      </c>
      <c r="I35" s="6">
        <v>0</v>
      </c>
      <c r="J35" s="7" t="e">
        <v>#DIV/0!</v>
      </c>
      <c r="K35" s="6">
        <v>0</v>
      </c>
      <c r="L35" s="8" t="e">
        <v>#DIV/0!</v>
      </c>
    </row>
    <row r="36" spans="2:12" x14ac:dyDescent="0.25">
      <c r="B36" s="9" t="s">
        <v>53</v>
      </c>
      <c r="C36" s="5" t="s">
        <v>54</v>
      </c>
      <c r="D36" s="4" t="s">
        <v>158</v>
      </c>
      <c r="E36" s="6">
        <v>0</v>
      </c>
      <c r="F36" s="7">
        <v>0</v>
      </c>
      <c r="G36" s="6">
        <v>0</v>
      </c>
      <c r="H36" s="7">
        <v>0</v>
      </c>
      <c r="I36" s="6">
        <v>0</v>
      </c>
      <c r="J36" s="7" t="e">
        <v>#DIV/0!</v>
      </c>
      <c r="K36" s="6">
        <v>0</v>
      </c>
      <c r="L36" s="8" t="e">
        <v>#DIV/0!</v>
      </c>
    </row>
    <row r="37" spans="2:12" ht="18" customHeight="1" x14ac:dyDescent="0.25">
      <c r="B37" s="9" t="s">
        <v>55</v>
      </c>
      <c r="C37" s="5" t="s">
        <v>56</v>
      </c>
      <c r="D37" s="4" t="s">
        <v>158</v>
      </c>
      <c r="E37" s="6">
        <v>5.6491376927807906</v>
      </c>
      <c r="F37" s="7">
        <v>93.782279241489519</v>
      </c>
      <c r="G37" s="6">
        <v>5.6491376927807906</v>
      </c>
      <c r="H37" s="7">
        <v>93.782279241489519</v>
      </c>
      <c r="I37" s="6">
        <v>0</v>
      </c>
      <c r="J37" s="7" t="e">
        <v>#DIV/0!</v>
      </c>
      <c r="K37" s="6">
        <v>0</v>
      </c>
      <c r="L37" s="8" t="e">
        <v>#DIV/0!</v>
      </c>
    </row>
    <row r="38" spans="2:12" x14ac:dyDescent="0.25">
      <c r="B38" s="9" t="s">
        <v>57</v>
      </c>
      <c r="C38" s="10" t="s">
        <v>58</v>
      </c>
      <c r="D38" s="4" t="s">
        <v>158</v>
      </c>
      <c r="E38" s="7">
        <v>1.0168447847005422</v>
      </c>
      <c r="F38" s="7">
        <v>16.88081026346811</v>
      </c>
      <c r="G38" s="7">
        <v>1.0168447847005422</v>
      </c>
      <c r="H38" s="7">
        <v>16.88081026346811</v>
      </c>
      <c r="I38" s="7">
        <v>0</v>
      </c>
      <c r="J38" s="7" t="e">
        <v>#DIV/0!</v>
      </c>
      <c r="K38" s="7">
        <v>0</v>
      </c>
      <c r="L38" s="8" t="e">
        <v>#DIV/0!</v>
      </c>
    </row>
    <row r="39" spans="2:12" x14ac:dyDescent="0.25">
      <c r="B39" s="9" t="s">
        <v>59</v>
      </c>
      <c r="C39" s="10" t="s">
        <v>60</v>
      </c>
      <c r="D39" s="4" t="s">
        <v>158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e">
        <v>#DIV/0!</v>
      </c>
      <c r="K39" s="7">
        <v>0</v>
      </c>
      <c r="L39" s="8" t="e">
        <v>#DIV/0!</v>
      </c>
    </row>
    <row r="40" spans="2:12" x14ac:dyDescent="0.25">
      <c r="B40" s="9" t="s">
        <v>61</v>
      </c>
      <c r="C40" s="10" t="s">
        <v>62</v>
      </c>
      <c r="D40" s="4" t="s">
        <v>158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 t="e">
        <v>#DIV/0!</v>
      </c>
      <c r="K40" s="7">
        <v>0</v>
      </c>
      <c r="L40" s="8" t="e">
        <v>#DIV/0!</v>
      </c>
    </row>
    <row r="41" spans="2:12" ht="21" customHeight="1" x14ac:dyDescent="0.25">
      <c r="B41" s="9" t="s">
        <v>63</v>
      </c>
      <c r="C41" s="10" t="s">
        <v>64</v>
      </c>
      <c r="D41" s="4" t="s">
        <v>158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 t="e">
        <v>#DIV/0!</v>
      </c>
      <c r="K41" s="7">
        <v>0</v>
      </c>
      <c r="L41" s="8" t="e">
        <v>#DIV/0!</v>
      </c>
    </row>
    <row r="42" spans="2:12" x14ac:dyDescent="0.25">
      <c r="B42" s="9" t="s">
        <v>65</v>
      </c>
      <c r="C42" s="10" t="s">
        <v>66</v>
      </c>
      <c r="D42" s="4" t="s">
        <v>158</v>
      </c>
      <c r="E42" s="7">
        <v>4.632292908080248</v>
      </c>
      <c r="F42" s="7">
        <v>76.901468978021398</v>
      </c>
      <c r="G42" s="7">
        <v>4.632292908080248</v>
      </c>
      <c r="H42" s="7">
        <v>76.901468978021398</v>
      </c>
      <c r="I42" s="7">
        <v>0</v>
      </c>
      <c r="J42" s="7" t="e">
        <v>#DIV/0!</v>
      </c>
      <c r="K42" s="7">
        <v>0</v>
      </c>
      <c r="L42" s="8" t="e">
        <v>#DIV/0!</v>
      </c>
    </row>
    <row r="43" spans="2:12" ht="42" customHeight="1" x14ac:dyDescent="0.25">
      <c r="B43" s="4">
        <v>9</v>
      </c>
      <c r="C43" s="5" t="s">
        <v>67</v>
      </c>
      <c r="D43" s="4" t="s">
        <v>158</v>
      </c>
      <c r="E43" s="6">
        <v>121.45646039478697</v>
      </c>
      <c r="F43" s="6">
        <v>2016.3190036920241</v>
      </c>
      <c r="G43" s="6">
        <v>121.45646039478697</v>
      </c>
      <c r="H43" s="6">
        <v>2016.3190036920241</v>
      </c>
      <c r="I43" s="6">
        <v>0</v>
      </c>
      <c r="J43" s="6" t="e">
        <v>#DIV/0!</v>
      </c>
      <c r="K43" s="6">
        <v>0</v>
      </c>
      <c r="L43" s="8" t="e">
        <v>#DIV/0!</v>
      </c>
    </row>
    <row r="44" spans="2:12" ht="18" customHeight="1" x14ac:dyDescent="0.25">
      <c r="B44" s="15">
        <v>10</v>
      </c>
      <c r="C44" s="16" t="s">
        <v>68</v>
      </c>
      <c r="D44" s="16" t="s">
        <v>159</v>
      </c>
      <c r="E44" s="17">
        <v>2016.3190036920241</v>
      </c>
      <c r="F44" s="17"/>
      <c r="G44" s="17">
        <v>2016.3190036920241</v>
      </c>
      <c r="H44" s="18"/>
      <c r="I44" s="17" t="e">
        <v>#DIV/0!</v>
      </c>
      <c r="J44" s="18"/>
      <c r="K44" s="17" t="e">
        <v>#DIV/0!</v>
      </c>
      <c r="L44" s="8"/>
    </row>
    <row r="45" spans="2:12" ht="18.75" customHeight="1" x14ac:dyDescent="0.25">
      <c r="B45" s="4">
        <v>11</v>
      </c>
      <c r="C45" s="10" t="s">
        <v>69</v>
      </c>
      <c r="D45" s="4" t="s">
        <v>160</v>
      </c>
      <c r="E45" s="7">
        <v>60.236728500000005</v>
      </c>
      <c r="F45" s="7"/>
      <c r="G45" s="61">
        <v>60.236728500000005</v>
      </c>
      <c r="H45" s="7"/>
      <c r="I45" s="7">
        <v>0</v>
      </c>
      <c r="J45" s="7"/>
      <c r="K45" s="7">
        <v>0</v>
      </c>
      <c r="L45" s="19"/>
    </row>
    <row r="46" spans="2:12" x14ac:dyDescent="0.25">
      <c r="D46" s="20"/>
      <c r="I46" s="1"/>
    </row>
    <row r="47" spans="2:12" x14ac:dyDescent="0.25">
      <c r="D47" s="20"/>
      <c r="I47" s="1"/>
    </row>
    <row r="48" spans="2:12" x14ac:dyDescent="0.25">
      <c r="D48" s="20"/>
      <c r="H48" s="84"/>
      <c r="I48" s="1"/>
    </row>
    <row r="49" spans="2:26" x14ac:dyDescent="0.25">
      <c r="C49" s="2" t="s">
        <v>174</v>
      </c>
      <c r="D49" s="20"/>
      <c r="G49" s="89" t="s">
        <v>192</v>
      </c>
      <c r="H49" s="89"/>
      <c r="I49" s="1"/>
    </row>
    <row r="50" spans="2:26" s="21" customFormat="1" x14ac:dyDescent="0.25">
      <c r="B50" s="2"/>
      <c r="C50" s="2"/>
      <c r="D50" s="20"/>
      <c r="E50" s="20"/>
      <c r="F50" s="20"/>
      <c r="G50" s="20"/>
      <c r="H50" s="20"/>
      <c r="I50" s="1"/>
      <c r="J50" s="20"/>
      <c r="K50" s="20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2:26" s="21" customFormat="1" ht="17.850000000000001" customHeight="1" x14ac:dyDescent="0.25">
      <c r="B51" s="82"/>
      <c r="C51" s="2"/>
      <c r="D51" s="20"/>
      <c r="E51" s="20"/>
      <c r="F51" s="20"/>
      <c r="G51" s="20"/>
      <c r="H51" s="20"/>
      <c r="I51" s="1"/>
      <c r="J51" s="2"/>
      <c r="K51" s="22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21" customFormat="1" ht="15.75" customHeight="1" x14ac:dyDescent="0.25">
      <c r="B52" s="82"/>
      <c r="C52" s="88" t="s">
        <v>190</v>
      </c>
      <c r="D52" s="20"/>
      <c r="E52" s="20"/>
      <c r="F52" s="20"/>
      <c r="G52" s="89" t="s">
        <v>191</v>
      </c>
      <c r="H52" s="89"/>
      <c r="I52" s="1"/>
      <c r="J52" s="2"/>
      <c r="K52" s="22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s="21" customFormat="1" x14ac:dyDescent="0.25">
      <c r="B53" s="2"/>
      <c r="C53" s="2"/>
      <c r="D53" s="20"/>
      <c r="E53" s="20"/>
      <c r="F53" s="2"/>
      <c r="G53" s="2"/>
      <c r="H53" s="20"/>
      <c r="I53" s="1"/>
      <c r="J53" s="2"/>
      <c r="K53" s="20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x14ac:dyDescent="0.25">
      <c r="B54" s="2"/>
      <c r="C54" s="2"/>
      <c r="D54" s="2"/>
      <c r="E54" s="20"/>
      <c r="F54" s="20"/>
      <c r="G54" s="20"/>
      <c r="H54" s="20"/>
      <c r="I54" s="20"/>
      <c r="J54" s="20"/>
      <c r="K54" s="20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8" spans="2:26" s="21" customFormat="1" ht="18" customHeight="1" x14ac:dyDescent="0.25">
      <c r="B58" s="2"/>
      <c r="C58" s="2"/>
      <c r="D58" s="2"/>
      <c r="E58" s="20"/>
      <c r="F58" s="20"/>
      <c r="G58" s="20"/>
      <c r="H58" s="20"/>
      <c r="I58" s="20"/>
      <c r="J58" s="20"/>
      <c r="K58" s="20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</sheetData>
  <mergeCells count="12">
    <mergeCell ref="K6:L6"/>
    <mergeCell ref="B2:K2"/>
    <mergeCell ref="B3:K3"/>
    <mergeCell ref="B4:J4"/>
    <mergeCell ref="K5:L5"/>
    <mergeCell ref="B6:B7"/>
    <mergeCell ref="C6:C7"/>
    <mergeCell ref="D6:D7"/>
    <mergeCell ref="E6:F6"/>
    <mergeCell ref="G6:H6"/>
    <mergeCell ref="I6:J6"/>
    <mergeCell ref="H5:I5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66FF4-C38C-42B9-BE0A-71AA50C9F8E5}">
  <sheetPr>
    <tabColor rgb="FF66FF33"/>
    <pageSetUpPr fitToPage="1"/>
  </sheetPr>
  <dimension ref="B1:F52"/>
  <sheetViews>
    <sheetView tabSelected="1" topLeftCell="A25" workbookViewId="0">
      <selection activeCell="J47" sqref="J47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1.140625" style="11" customWidth="1"/>
    <col min="4" max="4" width="12.85546875" style="11" hidden="1" customWidth="1"/>
    <col min="5" max="5" width="25.28515625" style="11" customWidth="1"/>
    <col min="6" max="6" width="25.2851562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63" x14ac:dyDescent="0.25">
      <c r="F1" s="20" t="s">
        <v>213</v>
      </c>
    </row>
    <row r="2" spans="2:6" ht="18.75" customHeight="1" x14ac:dyDescent="0.25">
      <c r="B2" s="109" t="s">
        <v>143</v>
      </c>
      <c r="C2" s="109"/>
      <c r="D2" s="109"/>
      <c r="E2" s="109"/>
      <c r="F2" s="109"/>
    </row>
    <row r="3" spans="2:6" ht="42" customHeight="1" x14ac:dyDescent="0.25">
      <c r="B3" s="113" t="s">
        <v>172</v>
      </c>
      <c r="C3" s="113"/>
      <c r="D3" s="113"/>
      <c r="E3" s="113"/>
      <c r="F3" s="113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s="57" customFormat="1" hidden="1" x14ac:dyDescent="0.25">
      <c r="B8" s="23" t="s">
        <v>82</v>
      </c>
      <c r="C8" s="23" t="s">
        <v>83</v>
      </c>
      <c r="D8" s="23" t="s">
        <v>120</v>
      </c>
      <c r="E8" s="15">
        <v>4</v>
      </c>
      <c r="F8" s="15">
        <v>5</v>
      </c>
    </row>
    <row r="9" spans="2:6" ht="15.75" customHeight="1" x14ac:dyDescent="0.25">
      <c r="B9" s="23" t="s">
        <v>82</v>
      </c>
      <c r="C9" s="24" t="s">
        <v>86</v>
      </c>
      <c r="D9" s="23" t="s">
        <v>157</v>
      </c>
      <c r="E9" s="18">
        <v>0.5562431693675175</v>
      </c>
      <c r="F9" s="18">
        <v>9.2342858455123</v>
      </c>
    </row>
    <row r="10" spans="2:6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6" ht="18" customHeight="1" x14ac:dyDescent="0.25">
      <c r="B11" s="23" t="s">
        <v>99</v>
      </c>
      <c r="C11" s="25" t="s">
        <v>147</v>
      </c>
      <c r="D11" s="23" t="s">
        <v>157</v>
      </c>
      <c r="E11" s="18">
        <v>0.40600196999999999</v>
      </c>
      <c r="F11" s="18">
        <v>6.7401065779991676</v>
      </c>
    </row>
    <row r="12" spans="2:6" ht="17.25" customHeight="1" x14ac:dyDescent="0.25">
      <c r="B12" s="23" t="s">
        <v>101</v>
      </c>
      <c r="C12" s="25" t="s">
        <v>148</v>
      </c>
      <c r="D12" s="23" t="s">
        <v>157</v>
      </c>
      <c r="E12" s="18">
        <v>9.4707788399999993E-2</v>
      </c>
      <c r="F12" s="18">
        <v>1.5722598281545119</v>
      </c>
    </row>
    <row r="13" spans="2:6" ht="20.25" customHeight="1" x14ac:dyDescent="0.25">
      <c r="B13" s="23" t="s">
        <v>149</v>
      </c>
      <c r="C13" s="58" t="s">
        <v>104</v>
      </c>
      <c r="D13" s="23" t="s">
        <v>157</v>
      </c>
      <c r="E13" s="18">
        <v>8.9320433399999996E-2</v>
      </c>
      <c r="F13" s="18">
        <v>1.482823447159817</v>
      </c>
    </row>
    <row r="14" spans="2:6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6" ht="18.75" customHeight="1" x14ac:dyDescent="0.25">
      <c r="B15" s="23" t="s">
        <v>107</v>
      </c>
      <c r="C15" s="58" t="s">
        <v>108</v>
      </c>
      <c r="D15" s="23" t="s">
        <v>157</v>
      </c>
      <c r="E15" s="18">
        <v>5.3873549999999999E-3</v>
      </c>
      <c r="F15" s="18">
        <v>8.9436380994694947E-2</v>
      </c>
    </row>
    <row r="16" spans="2:6" x14ac:dyDescent="0.25">
      <c r="B16" s="23" t="s">
        <v>109</v>
      </c>
      <c r="C16" s="24" t="s">
        <v>110</v>
      </c>
      <c r="D16" s="23" t="s">
        <v>157</v>
      </c>
      <c r="E16" s="18">
        <v>5.5533410967517495E-2</v>
      </c>
      <c r="F16" s="18">
        <v>0.92191943935862142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4.017524277465423E-2</v>
      </c>
      <c r="F17" s="18">
        <v>0.66695592166254891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8.8385534104239299E-3</v>
      </c>
      <c r="F18" s="18">
        <v>0.14673030276576077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6.5196147824393355E-3</v>
      </c>
      <c r="F19" s="18">
        <v>0.10823321493031174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5.0892570948582162E-2</v>
      </c>
      <c r="F20" s="18">
        <v>0.8448760783644178</v>
      </c>
    </row>
    <row r="21" spans="2:6" x14ac:dyDescent="0.25">
      <c r="B21" s="23" t="s">
        <v>117</v>
      </c>
      <c r="C21" s="25" t="s">
        <v>112</v>
      </c>
      <c r="D21" s="23" t="s">
        <v>157</v>
      </c>
      <c r="E21" s="18">
        <v>3.8064128378045119E-2</v>
      </c>
      <c r="F21" s="18">
        <v>0.63190895863551277</v>
      </c>
    </row>
    <row r="22" spans="2:6" ht="16.5" customHeight="1" x14ac:dyDescent="0.25">
      <c r="B22" s="23" t="s">
        <v>118</v>
      </c>
      <c r="C22" s="25" t="s">
        <v>104</v>
      </c>
      <c r="D22" s="23" t="s">
        <v>157</v>
      </c>
      <c r="E22" s="18">
        <v>8.3741082431699251E-3</v>
      </c>
      <c r="F22" s="18">
        <v>0.1390199708998128</v>
      </c>
    </row>
    <row r="23" spans="2:6" x14ac:dyDescent="0.25">
      <c r="B23" s="23" t="s">
        <v>119</v>
      </c>
      <c r="C23" s="25" t="s">
        <v>115</v>
      </c>
      <c r="D23" s="23" t="s">
        <v>157</v>
      </c>
      <c r="E23" s="18">
        <v>4.4543343273671186E-3</v>
      </c>
      <c r="F23" s="18">
        <v>7.3947148829092174E-2</v>
      </c>
    </row>
    <row r="24" spans="2:6" ht="18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x14ac:dyDescent="0.25">
      <c r="B30" s="23" t="s">
        <v>127</v>
      </c>
      <c r="C30" s="24" t="s">
        <v>128</v>
      </c>
      <c r="D30" s="23" t="s">
        <v>157</v>
      </c>
      <c r="E30" s="18">
        <v>0.60713574031609963</v>
      </c>
      <c r="F30" s="18">
        <v>10.079161923876718</v>
      </c>
    </row>
    <row r="31" spans="2:6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ht="31.5" x14ac:dyDescent="0.25">
      <c r="B32" s="23">
        <v>8</v>
      </c>
      <c r="C32" s="24" t="s">
        <v>129</v>
      </c>
      <c r="D32" s="23" t="s">
        <v>157</v>
      </c>
      <c r="E32" s="6">
        <v>2.9616377576395105E-2</v>
      </c>
      <c r="F32" s="18">
        <v>0.4816664353110594</v>
      </c>
    </row>
    <row r="33" spans="2:6" x14ac:dyDescent="0.25">
      <c r="B33" s="23" t="s">
        <v>130</v>
      </c>
      <c r="C33" s="25" t="s">
        <v>131</v>
      </c>
      <c r="D33" s="23" t="s">
        <v>162</v>
      </c>
      <c r="E33" s="7">
        <v>5.3309479637511179E-3</v>
      </c>
      <c r="F33" s="18">
        <v>8.8499958355990685E-2</v>
      </c>
    </row>
    <row r="34" spans="2:6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x14ac:dyDescent="0.25">
      <c r="B37" s="23" t="s">
        <v>139</v>
      </c>
      <c r="C37" s="10" t="s">
        <v>66</v>
      </c>
      <c r="D37" s="23" t="s">
        <v>157</v>
      </c>
      <c r="E37" s="7">
        <v>2.4285429612643985E-2</v>
      </c>
      <c r="F37" s="18">
        <v>0.40316647695506874</v>
      </c>
    </row>
    <row r="38" spans="2:6" ht="31.5" x14ac:dyDescent="0.25">
      <c r="B38" s="23">
        <v>9</v>
      </c>
      <c r="C38" s="24" t="s">
        <v>152</v>
      </c>
      <c r="D38" s="23" t="s">
        <v>157</v>
      </c>
      <c r="E38" s="18">
        <v>0.63675211789249475</v>
      </c>
      <c r="F38" s="17">
        <v>10.560828359187779</v>
      </c>
    </row>
    <row r="39" spans="2:6" ht="31.5" x14ac:dyDescent="0.25">
      <c r="B39" s="23">
        <v>10</v>
      </c>
      <c r="C39" s="24" t="s">
        <v>153</v>
      </c>
      <c r="D39" s="23" t="s">
        <v>163</v>
      </c>
      <c r="E39" s="17">
        <v>10.560828359187779</v>
      </c>
      <c r="F39" s="15"/>
    </row>
    <row r="40" spans="2:6" ht="31.5" x14ac:dyDescent="0.25">
      <c r="B40" s="23">
        <v>11</v>
      </c>
      <c r="C40" s="24" t="s">
        <v>154</v>
      </c>
      <c r="D40" s="23" t="s">
        <v>160</v>
      </c>
      <c r="E40" s="18">
        <v>60.236728500000005</v>
      </c>
      <c r="F40" s="15"/>
    </row>
    <row r="41" spans="2:6" x14ac:dyDescent="0.25">
      <c r="B41" s="82"/>
      <c r="C41" s="82"/>
      <c r="D41" s="82"/>
      <c r="E41" s="57"/>
      <c r="F41" s="82"/>
    </row>
    <row r="42" spans="2:6" x14ac:dyDescent="0.25">
      <c r="B42" s="82"/>
      <c r="C42" s="82"/>
      <c r="D42" s="82"/>
      <c r="E42" s="57"/>
      <c r="F42" s="82"/>
    </row>
    <row r="43" spans="2:6" x14ac:dyDescent="0.25">
      <c r="B43" s="82"/>
      <c r="C43" s="2" t="s">
        <v>174</v>
      </c>
      <c r="D43" s="82"/>
      <c r="E43" s="82"/>
      <c r="F43" s="82" t="s">
        <v>192</v>
      </c>
    </row>
    <row r="44" spans="2:6" x14ac:dyDescent="0.25">
      <c r="B44" s="82"/>
      <c r="C44" s="2"/>
      <c r="D44" s="82"/>
      <c r="E44" s="82"/>
      <c r="F44" s="20"/>
    </row>
    <row r="45" spans="2:6" x14ac:dyDescent="0.25">
      <c r="B45" s="82"/>
      <c r="C45" s="2"/>
      <c r="D45" s="82"/>
      <c r="E45" s="82"/>
      <c r="F45" s="82"/>
    </row>
    <row r="46" spans="2:6" x14ac:dyDescent="0.25">
      <c r="B46" s="82"/>
      <c r="C46" s="2"/>
      <c r="D46" s="82"/>
      <c r="E46" s="82"/>
      <c r="F46" s="82"/>
    </row>
    <row r="47" spans="2:6" x14ac:dyDescent="0.25">
      <c r="B47" s="82"/>
      <c r="C47" s="88" t="s">
        <v>190</v>
      </c>
      <c r="D47" s="82"/>
      <c r="E47" s="82"/>
      <c r="F47" s="82" t="s">
        <v>191</v>
      </c>
    </row>
    <row r="51" ht="18" customHeight="1" x14ac:dyDescent="0.25"/>
    <row r="52" ht="18" customHeight="1" x14ac:dyDescent="0.25"/>
  </sheetData>
  <mergeCells count="7"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4E57B-6B36-4225-9C9D-0B05EF621E1B}">
  <sheetPr>
    <tabColor theme="4" tint="0.59999389629810485"/>
    <pageSetUpPr fitToPage="1"/>
  </sheetPr>
  <dimension ref="B1:P49"/>
  <sheetViews>
    <sheetView topLeftCell="A16" workbookViewId="0">
      <selection activeCell="H18" sqref="H18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65.42578125" style="11" customWidth="1"/>
    <col min="4" max="4" width="20" style="11" customWidth="1"/>
    <col min="5" max="5" width="23.28515625" style="57" customWidth="1"/>
    <col min="6" max="6" width="17.42578125" style="11" bestFit="1" customWidth="1"/>
    <col min="7" max="7" width="10.140625" style="11" customWidth="1"/>
    <col min="8" max="8" width="14.42578125" style="11" customWidth="1"/>
    <col min="9" max="9" width="10.140625" style="11" customWidth="1"/>
    <col min="10" max="16384" width="8.85546875" style="11"/>
  </cols>
  <sheetData>
    <row r="1" spans="2:16" s="64" customFormat="1" ht="78.75" x14ac:dyDescent="0.25">
      <c r="E1" s="20" t="s">
        <v>193</v>
      </c>
    </row>
    <row r="2" spans="2:16" ht="18.75" customHeight="1" x14ac:dyDescent="0.3">
      <c r="B2" s="103" t="s">
        <v>143</v>
      </c>
      <c r="C2" s="103"/>
      <c r="D2" s="103"/>
      <c r="E2" s="103"/>
    </row>
    <row r="3" spans="2:16" ht="18.75" customHeight="1" x14ac:dyDescent="0.25">
      <c r="B3" s="95" t="s">
        <v>144</v>
      </c>
      <c r="C3" s="95"/>
      <c r="D3" s="95"/>
      <c r="E3" s="95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2:16" ht="18.75" customHeight="1" x14ac:dyDescent="0.3">
      <c r="B4" s="103" t="s">
        <v>181</v>
      </c>
      <c r="C4" s="103"/>
      <c r="D4" s="103"/>
      <c r="E4" s="103"/>
    </row>
    <row r="5" spans="2:16" ht="19.5" customHeight="1" x14ac:dyDescent="0.3">
      <c r="B5" s="108" t="s">
        <v>2</v>
      </c>
      <c r="C5" s="108"/>
      <c r="D5" s="108"/>
      <c r="E5" s="108"/>
    </row>
    <row r="6" spans="2:16" x14ac:dyDescent="0.25">
      <c r="E6" s="76" t="s">
        <v>71</v>
      </c>
    </row>
    <row r="7" spans="2:16" ht="32.450000000000003" customHeight="1" x14ac:dyDescent="0.25">
      <c r="B7" s="104" t="s">
        <v>145</v>
      </c>
      <c r="C7" s="104" t="s">
        <v>72</v>
      </c>
      <c r="D7" s="94" t="s">
        <v>6</v>
      </c>
      <c r="E7" s="94"/>
      <c r="F7" s="85"/>
      <c r="G7" s="85"/>
      <c r="H7" s="85"/>
      <c r="I7" s="85"/>
      <c r="J7" s="85"/>
      <c r="K7" s="85"/>
    </row>
    <row r="8" spans="2:16" x14ac:dyDescent="0.25">
      <c r="B8" s="104"/>
      <c r="C8" s="104"/>
      <c r="D8" s="3" t="s">
        <v>10</v>
      </c>
      <c r="E8" s="3" t="s">
        <v>11</v>
      </c>
      <c r="F8" s="85"/>
      <c r="G8" s="85"/>
      <c r="H8" s="85"/>
      <c r="I8" s="85"/>
      <c r="J8" s="85"/>
      <c r="K8" s="85"/>
    </row>
    <row r="9" spans="2:16" s="57" customFormat="1" x14ac:dyDescent="0.25">
      <c r="B9" s="23" t="s">
        <v>82</v>
      </c>
      <c r="C9" s="23" t="s">
        <v>83</v>
      </c>
      <c r="D9" s="15">
        <v>3</v>
      </c>
      <c r="E9" s="15">
        <v>4</v>
      </c>
      <c r="F9" s="85"/>
      <c r="G9" s="85"/>
      <c r="H9" s="85"/>
      <c r="I9" s="85"/>
      <c r="J9" s="85"/>
      <c r="K9" s="85"/>
    </row>
    <row r="10" spans="2:16" ht="15.75" customHeight="1" x14ac:dyDescent="0.25">
      <c r="B10" s="23" t="s">
        <v>82</v>
      </c>
      <c r="C10" s="24" t="s">
        <v>86</v>
      </c>
      <c r="D10" s="18">
        <v>454.51667449628599</v>
      </c>
      <c r="E10" s="18">
        <v>8.9060597939667296</v>
      </c>
      <c r="F10" s="85"/>
      <c r="G10" s="85"/>
      <c r="H10" s="85"/>
      <c r="I10" s="85"/>
      <c r="J10" s="85"/>
      <c r="K10" s="85"/>
    </row>
    <row r="11" spans="2:16" x14ac:dyDescent="0.25">
      <c r="B11" s="23" t="s">
        <v>87</v>
      </c>
      <c r="C11" s="25" t="s">
        <v>146</v>
      </c>
      <c r="D11" s="18">
        <v>0</v>
      </c>
      <c r="E11" s="18">
        <v>0</v>
      </c>
      <c r="F11" s="85"/>
      <c r="G11" s="85"/>
      <c r="H11" s="85"/>
      <c r="I11" s="85"/>
      <c r="J11" s="85"/>
      <c r="K11" s="85"/>
    </row>
    <row r="12" spans="2:16" ht="18" customHeight="1" x14ac:dyDescent="0.25">
      <c r="B12" s="23" t="s">
        <v>99</v>
      </c>
      <c r="C12" s="25" t="s">
        <v>147</v>
      </c>
      <c r="D12" s="18">
        <v>338.65075430999997</v>
      </c>
      <c r="E12" s="18">
        <v>6.6357166554985021</v>
      </c>
      <c r="F12" s="85"/>
      <c r="G12" s="85"/>
      <c r="H12" s="85"/>
      <c r="I12" s="85"/>
      <c r="J12" s="85"/>
      <c r="K12" s="85"/>
    </row>
    <row r="13" spans="2:16" ht="17.25" customHeight="1" x14ac:dyDescent="0.25">
      <c r="B13" s="23" t="s">
        <v>101</v>
      </c>
      <c r="C13" s="25" t="s">
        <v>148</v>
      </c>
      <c r="D13" s="18">
        <v>78.996818613199991</v>
      </c>
      <c r="E13" s="18">
        <v>1.5479088657902516</v>
      </c>
      <c r="F13" s="85"/>
      <c r="G13" s="85"/>
      <c r="H13" s="85"/>
      <c r="I13" s="85"/>
      <c r="J13" s="85"/>
      <c r="K13" s="85"/>
    </row>
    <row r="14" spans="2:16" ht="20.25" customHeight="1" x14ac:dyDescent="0.25">
      <c r="B14" s="23" t="s">
        <v>149</v>
      </c>
      <c r="C14" s="58" t="s">
        <v>104</v>
      </c>
      <c r="D14" s="18">
        <v>74.503165948199992</v>
      </c>
      <c r="E14" s="18">
        <v>1.4598576642096703</v>
      </c>
      <c r="F14" s="85"/>
      <c r="G14" s="85"/>
      <c r="H14" s="85"/>
      <c r="I14" s="85"/>
      <c r="J14" s="85"/>
      <c r="K14" s="85"/>
    </row>
    <row r="15" spans="2:16" ht="16.5" customHeight="1" x14ac:dyDescent="0.25">
      <c r="B15" s="23" t="s">
        <v>105</v>
      </c>
      <c r="C15" s="58" t="s">
        <v>150</v>
      </c>
      <c r="D15" s="18">
        <v>0</v>
      </c>
      <c r="E15" s="18">
        <v>0</v>
      </c>
      <c r="F15" s="85"/>
      <c r="G15" s="85"/>
      <c r="H15" s="85"/>
      <c r="I15" s="85"/>
      <c r="J15" s="85"/>
      <c r="K15" s="85"/>
    </row>
    <row r="16" spans="2:16" ht="18.75" customHeight="1" x14ac:dyDescent="0.25">
      <c r="B16" s="23" t="s">
        <v>107</v>
      </c>
      <c r="C16" s="58" t="s">
        <v>108</v>
      </c>
      <c r="D16" s="18">
        <v>4.4936526649999999</v>
      </c>
      <c r="E16" s="18">
        <v>8.8051201580581329E-2</v>
      </c>
      <c r="F16" s="85"/>
      <c r="G16" s="85"/>
      <c r="H16" s="85"/>
      <c r="I16" s="85"/>
      <c r="J16" s="85"/>
      <c r="K16" s="85"/>
    </row>
    <row r="17" spans="2:11" x14ac:dyDescent="0.25">
      <c r="B17" s="23" t="s">
        <v>109</v>
      </c>
      <c r="C17" s="24" t="s">
        <v>110</v>
      </c>
      <c r="D17" s="18">
        <v>36.869101573086049</v>
      </c>
      <c r="E17" s="18">
        <v>0.722434272677977</v>
      </c>
      <c r="F17" s="85"/>
      <c r="G17" s="85"/>
      <c r="H17" s="85"/>
      <c r="I17" s="85"/>
      <c r="J17" s="85"/>
      <c r="K17" s="85"/>
    </row>
    <row r="18" spans="2:11" ht="19.5" customHeight="1" x14ac:dyDescent="0.25">
      <c r="B18" s="23" t="s">
        <v>111</v>
      </c>
      <c r="C18" s="25" t="s">
        <v>112</v>
      </c>
      <c r="D18" s="18">
        <v>26.499900776614176</v>
      </c>
      <c r="E18" s="18">
        <v>0.51925421902786473</v>
      </c>
      <c r="F18" s="85"/>
      <c r="G18" s="85"/>
      <c r="H18" s="85"/>
      <c r="I18" s="85"/>
      <c r="J18" s="85"/>
      <c r="K18" s="85"/>
    </row>
    <row r="19" spans="2:11" ht="19.5" customHeight="1" x14ac:dyDescent="0.25">
      <c r="B19" s="23" t="s">
        <v>113</v>
      </c>
      <c r="C19" s="25" t="s">
        <v>104</v>
      </c>
      <c r="D19" s="18">
        <v>5.829978170855119</v>
      </c>
      <c r="E19" s="18">
        <v>0.11423592818613026</v>
      </c>
      <c r="F19" s="85"/>
      <c r="G19" s="85"/>
      <c r="H19" s="85"/>
      <c r="I19" s="85"/>
      <c r="J19" s="85"/>
      <c r="K19" s="85"/>
    </row>
    <row r="20" spans="2:11" ht="15.75" customHeight="1" x14ac:dyDescent="0.25">
      <c r="B20" s="23" t="s">
        <v>114</v>
      </c>
      <c r="C20" s="25" t="s">
        <v>115</v>
      </c>
      <c r="D20" s="18">
        <v>4.5392226256167536</v>
      </c>
      <c r="E20" s="18">
        <v>8.8944125463981852E-2</v>
      </c>
      <c r="F20" s="85"/>
      <c r="G20" s="85"/>
      <c r="H20" s="85"/>
      <c r="I20" s="85"/>
      <c r="J20" s="85"/>
      <c r="K20" s="85"/>
    </row>
    <row r="21" spans="2:11" ht="18.75" customHeight="1" x14ac:dyDescent="0.25">
      <c r="B21" s="23" t="s">
        <v>83</v>
      </c>
      <c r="C21" s="24" t="s">
        <v>116</v>
      </c>
      <c r="D21" s="18">
        <v>33.102667876431354</v>
      </c>
      <c r="E21" s="18">
        <v>0.64863261567695984</v>
      </c>
      <c r="F21" s="85"/>
      <c r="G21" s="85"/>
      <c r="H21" s="85"/>
      <c r="I21" s="85"/>
      <c r="J21" s="85"/>
      <c r="K21" s="85"/>
    </row>
    <row r="22" spans="2:11" x14ac:dyDescent="0.25">
      <c r="B22" s="23" t="s">
        <v>117</v>
      </c>
      <c r="C22" s="25" t="s">
        <v>112</v>
      </c>
      <c r="D22" s="18">
        <v>24.616979511559897</v>
      </c>
      <c r="E22" s="18">
        <v>0.48235918235514114</v>
      </c>
      <c r="F22" s="85"/>
      <c r="G22" s="85"/>
      <c r="H22" s="85"/>
      <c r="I22" s="85"/>
      <c r="J22" s="85"/>
      <c r="K22" s="85"/>
    </row>
    <row r="23" spans="2:11" ht="16.5" customHeight="1" x14ac:dyDescent="0.25">
      <c r="B23" s="23" t="s">
        <v>118</v>
      </c>
      <c r="C23" s="25" t="s">
        <v>104</v>
      </c>
      <c r="D23" s="18">
        <v>5.4157354925431767</v>
      </c>
      <c r="E23" s="18">
        <v>0.10611902011813104</v>
      </c>
      <c r="F23" s="85"/>
      <c r="G23" s="85"/>
      <c r="H23" s="85"/>
      <c r="I23" s="85"/>
      <c r="J23" s="85"/>
      <c r="K23" s="85"/>
    </row>
    <row r="24" spans="2:11" x14ac:dyDescent="0.25">
      <c r="B24" s="23" t="s">
        <v>119</v>
      </c>
      <c r="C24" s="25" t="s">
        <v>115</v>
      </c>
      <c r="D24" s="18">
        <v>3.0699528723282805</v>
      </c>
      <c r="E24" s="18">
        <v>6.0154413203687619E-2</v>
      </c>
      <c r="F24" s="85"/>
      <c r="G24" s="85"/>
      <c r="H24" s="85"/>
      <c r="I24" s="85"/>
      <c r="J24" s="85"/>
      <c r="K24" s="85"/>
    </row>
    <row r="25" spans="2:11" ht="18" customHeight="1" x14ac:dyDescent="0.25">
      <c r="B25" s="23" t="s">
        <v>120</v>
      </c>
      <c r="C25" s="24" t="s">
        <v>121</v>
      </c>
      <c r="D25" s="18">
        <v>0</v>
      </c>
      <c r="E25" s="18">
        <v>0</v>
      </c>
      <c r="F25" s="85"/>
      <c r="G25" s="85"/>
      <c r="H25" s="85"/>
      <c r="I25" s="85"/>
      <c r="J25" s="85"/>
      <c r="K25" s="85"/>
    </row>
    <row r="26" spans="2:11" x14ac:dyDescent="0.25">
      <c r="B26" s="23" t="s">
        <v>122</v>
      </c>
      <c r="C26" s="25" t="s">
        <v>112</v>
      </c>
      <c r="D26" s="18">
        <v>0</v>
      </c>
      <c r="E26" s="18">
        <v>0</v>
      </c>
      <c r="F26" s="85"/>
      <c r="G26" s="85"/>
      <c r="H26" s="85"/>
      <c r="I26" s="85"/>
      <c r="J26" s="85"/>
      <c r="K26" s="85"/>
    </row>
    <row r="27" spans="2:11" x14ac:dyDescent="0.25">
      <c r="B27" s="23" t="s">
        <v>123</v>
      </c>
      <c r="C27" s="25" t="s">
        <v>104</v>
      </c>
      <c r="D27" s="18">
        <v>0</v>
      </c>
      <c r="E27" s="18">
        <v>0</v>
      </c>
      <c r="F27" s="85"/>
      <c r="G27" s="85"/>
      <c r="H27" s="85"/>
      <c r="I27" s="85"/>
      <c r="J27" s="85"/>
      <c r="K27" s="85"/>
    </row>
    <row r="28" spans="2:11" x14ac:dyDescent="0.25">
      <c r="B28" s="23" t="s">
        <v>124</v>
      </c>
      <c r="C28" s="25" t="s">
        <v>125</v>
      </c>
      <c r="D28" s="18">
        <v>0</v>
      </c>
      <c r="E28" s="18">
        <v>0</v>
      </c>
      <c r="F28" s="85"/>
      <c r="G28" s="85"/>
      <c r="H28" s="85"/>
      <c r="I28" s="85"/>
      <c r="J28" s="85"/>
      <c r="K28" s="85"/>
    </row>
    <row r="29" spans="2:11" x14ac:dyDescent="0.25">
      <c r="B29" s="23" t="s">
        <v>84</v>
      </c>
      <c r="C29" s="24" t="s">
        <v>126</v>
      </c>
      <c r="D29" s="18">
        <v>0</v>
      </c>
      <c r="E29" s="18">
        <v>0</v>
      </c>
      <c r="F29" s="85"/>
      <c r="G29" s="85"/>
      <c r="H29" s="85"/>
      <c r="I29" s="85"/>
      <c r="J29" s="85"/>
      <c r="K29" s="85"/>
    </row>
    <row r="30" spans="2:11" x14ac:dyDescent="0.25">
      <c r="B30" s="23" t="s">
        <v>85</v>
      </c>
      <c r="C30" s="24" t="s">
        <v>151</v>
      </c>
      <c r="D30" s="18">
        <v>0</v>
      </c>
      <c r="E30" s="18">
        <v>0</v>
      </c>
      <c r="F30" s="85"/>
      <c r="G30" s="85"/>
      <c r="H30" s="85"/>
      <c r="I30" s="85"/>
      <c r="J30" s="85"/>
      <c r="K30" s="85"/>
    </row>
    <row r="31" spans="2:11" x14ac:dyDescent="0.25">
      <c r="B31" s="23" t="s">
        <v>127</v>
      </c>
      <c r="C31" s="24" t="s">
        <v>128</v>
      </c>
      <c r="D31" s="18">
        <v>487.61934237271737</v>
      </c>
      <c r="E31" s="18">
        <v>9.5546924096436907</v>
      </c>
      <c r="F31" s="85"/>
      <c r="G31" s="85"/>
      <c r="H31" s="85"/>
      <c r="I31" s="85"/>
      <c r="J31" s="85"/>
      <c r="K31" s="85"/>
    </row>
    <row r="32" spans="2:11" x14ac:dyDescent="0.25">
      <c r="B32" s="23">
        <v>7</v>
      </c>
      <c r="C32" s="5" t="s">
        <v>54</v>
      </c>
      <c r="D32" s="18">
        <v>0</v>
      </c>
      <c r="E32" s="18">
        <v>0</v>
      </c>
      <c r="F32" s="85"/>
      <c r="G32" s="85"/>
      <c r="H32" s="85"/>
      <c r="I32" s="85"/>
      <c r="J32" s="85"/>
      <c r="K32" s="85"/>
    </row>
    <row r="33" spans="2:11" x14ac:dyDescent="0.25">
      <c r="B33" s="23">
        <v>8</v>
      </c>
      <c r="C33" s="24" t="s">
        <v>129</v>
      </c>
      <c r="D33" s="6">
        <v>23.786309384034993</v>
      </c>
      <c r="E33" s="18">
        <v>0.46608255656798486</v>
      </c>
      <c r="F33" s="85"/>
      <c r="G33" s="85"/>
      <c r="H33" s="85"/>
      <c r="I33" s="85"/>
      <c r="J33" s="85"/>
      <c r="K33" s="85"/>
    </row>
    <row r="34" spans="2:11" x14ac:dyDescent="0.25">
      <c r="B34" s="23" t="s">
        <v>130</v>
      </c>
      <c r="C34" s="25" t="s">
        <v>131</v>
      </c>
      <c r="D34" s="7">
        <v>4.281535689126299</v>
      </c>
      <c r="E34" s="18">
        <v>8.3894860182237282E-2</v>
      </c>
      <c r="F34" s="85"/>
      <c r="G34" s="85"/>
      <c r="H34" s="85"/>
      <c r="I34" s="85"/>
      <c r="J34" s="85"/>
      <c r="K34" s="85"/>
    </row>
    <row r="35" spans="2:11" x14ac:dyDescent="0.25">
      <c r="B35" s="23" t="s">
        <v>133</v>
      </c>
      <c r="C35" s="10" t="s">
        <v>60</v>
      </c>
      <c r="D35" s="7">
        <v>0</v>
      </c>
      <c r="E35" s="18">
        <v>0</v>
      </c>
      <c r="F35" s="85"/>
      <c r="G35" s="85"/>
      <c r="H35" s="85"/>
      <c r="I35" s="85"/>
      <c r="J35" s="85"/>
      <c r="K35" s="85"/>
    </row>
    <row r="36" spans="2:11" x14ac:dyDescent="0.25">
      <c r="B36" s="23" t="s">
        <v>135</v>
      </c>
      <c r="C36" s="25" t="s">
        <v>136</v>
      </c>
      <c r="D36" s="7">
        <v>0</v>
      </c>
      <c r="E36" s="18">
        <v>0</v>
      </c>
      <c r="F36" s="85"/>
      <c r="G36" s="85"/>
      <c r="H36" s="85"/>
      <c r="I36" s="85"/>
      <c r="J36" s="85"/>
      <c r="K36" s="85"/>
    </row>
    <row r="37" spans="2:11" x14ac:dyDescent="0.25">
      <c r="B37" s="23" t="s">
        <v>137</v>
      </c>
      <c r="C37" s="25" t="s">
        <v>138</v>
      </c>
      <c r="D37" s="7">
        <v>0</v>
      </c>
      <c r="E37" s="18">
        <v>0</v>
      </c>
      <c r="F37" s="85"/>
      <c r="G37" s="85"/>
      <c r="H37" s="85"/>
      <c r="I37" s="85"/>
      <c r="J37" s="85"/>
      <c r="K37" s="85"/>
    </row>
    <row r="38" spans="2:11" x14ac:dyDescent="0.25">
      <c r="B38" s="23" t="s">
        <v>139</v>
      </c>
      <c r="C38" s="10" t="s">
        <v>66</v>
      </c>
      <c r="D38" s="7">
        <v>19.504773694908696</v>
      </c>
      <c r="E38" s="18">
        <v>0.38218769638574762</v>
      </c>
      <c r="F38" s="85"/>
      <c r="G38" s="85"/>
      <c r="H38" s="85"/>
      <c r="I38" s="85"/>
      <c r="J38" s="85"/>
      <c r="K38" s="85"/>
    </row>
    <row r="39" spans="2:11" ht="31.5" x14ac:dyDescent="0.25">
      <c r="B39" s="23">
        <v>9</v>
      </c>
      <c r="C39" s="24" t="s">
        <v>152</v>
      </c>
      <c r="D39" s="18">
        <v>511.40565175675238</v>
      </c>
      <c r="E39" s="17">
        <v>10.020774966211675</v>
      </c>
      <c r="F39" s="85"/>
      <c r="G39" s="85"/>
      <c r="H39" s="85"/>
      <c r="I39" s="85"/>
      <c r="J39" s="85"/>
      <c r="K39" s="85"/>
    </row>
    <row r="40" spans="2:11" x14ac:dyDescent="0.25">
      <c r="B40" s="23">
        <v>10</v>
      </c>
      <c r="C40" s="24" t="s">
        <v>153</v>
      </c>
      <c r="D40" s="17">
        <v>10.020774966211675</v>
      </c>
      <c r="E40" s="15"/>
      <c r="F40" s="85"/>
      <c r="G40" s="85"/>
      <c r="H40" s="85"/>
      <c r="I40" s="85"/>
      <c r="J40" s="85"/>
      <c r="K40" s="85"/>
    </row>
    <row r="41" spans="2:11" x14ac:dyDescent="0.25">
      <c r="B41" s="23">
        <v>11</v>
      </c>
      <c r="C41" s="24" t="s">
        <v>154</v>
      </c>
      <c r="D41" s="18">
        <v>51034.541089000006</v>
      </c>
      <c r="E41" s="15"/>
      <c r="F41" s="85"/>
      <c r="G41" s="85"/>
      <c r="H41" s="85"/>
      <c r="I41" s="85"/>
      <c r="J41" s="85"/>
      <c r="K41" s="85"/>
    </row>
    <row r="42" spans="2:11" x14ac:dyDescent="0.25">
      <c r="F42" s="85"/>
      <c r="G42" s="85"/>
      <c r="H42" s="85"/>
      <c r="I42" s="85"/>
      <c r="J42" s="85"/>
      <c r="K42" s="85"/>
    </row>
    <row r="43" spans="2:11" x14ac:dyDescent="0.25">
      <c r="F43" s="82"/>
      <c r="G43" s="82"/>
      <c r="H43" s="82"/>
      <c r="I43" s="82"/>
      <c r="J43" s="82"/>
    </row>
    <row r="44" spans="2:11" x14ac:dyDescent="0.25">
      <c r="C44" s="2" t="s">
        <v>174</v>
      </c>
      <c r="D44" s="82"/>
      <c r="E44" s="82" t="s">
        <v>192</v>
      </c>
      <c r="F44" s="82"/>
      <c r="G44" s="82"/>
      <c r="H44" s="82"/>
      <c r="I44" s="82"/>
      <c r="J44" s="82"/>
    </row>
    <row r="45" spans="2:11" x14ac:dyDescent="0.25">
      <c r="C45" s="2"/>
      <c r="D45" s="82"/>
      <c r="E45" s="82"/>
      <c r="F45" s="82"/>
      <c r="G45" s="82"/>
      <c r="H45" s="82"/>
      <c r="I45" s="82"/>
      <c r="J45" s="82"/>
    </row>
    <row r="46" spans="2:11" x14ac:dyDescent="0.25">
      <c r="C46" s="2"/>
      <c r="D46" s="82"/>
      <c r="E46" s="82"/>
      <c r="F46" s="82"/>
      <c r="G46" s="82"/>
      <c r="H46" s="82"/>
      <c r="I46" s="82"/>
      <c r="J46" s="82"/>
    </row>
    <row r="47" spans="2:11" x14ac:dyDescent="0.25">
      <c r="C47" s="2"/>
      <c r="D47" s="82"/>
      <c r="E47" s="82"/>
    </row>
    <row r="48" spans="2:11" x14ac:dyDescent="0.25">
      <c r="C48" s="88" t="s">
        <v>190</v>
      </c>
      <c r="D48" s="82"/>
      <c r="E48" s="82" t="s">
        <v>191</v>
      </c>
    </row>
    <row r="49" spans="3:5" x14ac:dyDescent="0.25">
      <c r="C49" s="26"/>
      <c r="D49" s="26"/>
      <c r="E49" s="26"/>
    </row>
  </sheetData>
  <mergeCells count="7">
    <mergeCell ref="B2:E2"/>
    <mergeCell ref="B3:E3"/>
    <mergeCell ref="B4:E4"/>
    <mergeCell ref="B5:E5"/>
    <mergeCell ref="B7:B8"/>
    <mergeCell ref="C7:C8"/>
    <mergeCell ref="D7:E7"/>
  </mergeCells>
  <pageMargins left="0.70866141732283472" right="0.70866141732283472" top="0.74803149606299213" bottom="0.74803149606299213" header="0.31496062992125984" footer="0.31496062992125984"/>
  <pageSetup paperSize="9" scale="47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6E133-0D88-43E5-A178-4B63E57FDE73}">
  <sheetPr>
    <tabColor theme="7" tint="0.59999389629810485"/>
    <pageSetUpPr fitToPage="1"/>
  </sheetPr>
  <dimension ref="B1:W56"/>
  <sheetViews>
    <sheetView workbookViewId="0">
      <selection activeCell="J6" sqref="J6:S54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1.140625" style="2" customWidth="1"/>
    <col min="4" max="4" width="13.28515625" style="20" customWidth="1"/>
    <col min="5" max="5" width="13.5703125" style="20" customWidth="1"/>
    <col min="6" max="7" width="14.28515625" style="20" customWidth="1"/>
    <col min="8" max="8" width="13.28515625" style="20" customWidth="1"/>
    <col min="9" max="9" width="13" style="1" customWidth="1"/>
    <col min="10" max="10" width="9.140625" style="2"/>
    <col min="11" max="11" width="9.140625" style="2" customWidth="1"/>
    <col min="12" max="16384" width="9.140625" style="2"/>
  </cols>
  <sheetData>
    <row r="1" spans="2:9" ht="141.75" x14ac:dyDescent="0.25">
      <c r="I1" s="20" t="s">
        <v>173</v>
      </c>
    </row>
    <row r="2" spans="2:9" ht="24" customHeight="1" x14ac:dyDescent="0.25">
      <c r="B2" s="110" t="s">
        <v>0</v>
      </c>
      <c r="C2" s="110"/>
      <c r="D2" s="110"/>
      <c r="E2" s="110"/>
      <c r="F2" s="110"/>
      <c r="G2" s="110"/>
      <c r="H2" s="110"/>
    </row>
    <row r="3" spans="2:9" ht="24" customHeight="1" x14ac:dyDescent="0.25">
      <c r="B3" s="110" t="s">
        <v>182</v>
      </c>
      <c r="C3" s="110"/>
      <c r="D3" s="110"/>
      <c r="E3" s="110"/>
      <c r="F3" s="110"/>
      <c r="G3" s="110"/>
      <c r="H3" s="110"/>
    </row>
    <row r="4" spans="2:9" ht="18" customHeight="1" x14ac:dyDescent="0.25">
      <c r="B4" s="110" t="s">
        <v>2</v>
      </c>
      <c r="C4" s="110"/>
      <c r="D4" s="110"/>
      <c r="E4" s="110"/>
      <c r="F4" s="110"/>
      <c r="G4" s="110"/>
      <c r="H4" s="97" t="s">
        <v>71</v>
      </c>
      <c r="I4" s="97"/>
    </row>
    <row r="5" spans="2:9" ht="47.25" customHeight="1" x14ac:dyDescent="0.25">
      <c r="B5" s="94" t="s">
        <v>4</v>
      </c>
      <c r="C5" s="94" t="s">
        <v>5</v>
      </c>
      <c r="D5" s="94" t="s">
        <v>7</v>
      </c>
      <c r="E5" s="94"/>
      <c r="F5" s="111" t="s">
        <v>8</v>
      </c>
      <c r="G5" s="112"/>
      <c r="H5" s="94" t="s">
        <v>9</v>
      </c>
      <c r="I5" s="94"/>
    </row>
    <row r="6" spans="2:9" ht="31.15" customHeight="1" x14ac:dyDescent="0.25">
      <c r="B6" s="94"/>
      <c r="C6" s="94"/>
      <c r="D6" s="3" t="s">
        <v>10</v>
      </c>
      <c r="E6" s="3" t="s">
        <v>11</v>
      </c>
      <c r="F6" s="3" t="s">
        <v>10</v>
      </c>
      <c r="G6" s="3" t="s">
        <v>11</v>
      </c>
      <c r="H6" s="3" t="s">
        <v>10</v>
      </c>
      <c r="I6" s="3" t="s">
        <v>11</v>
      </c>
    </row>
    <row r="7" spans="2:9" ht="20.25" customHeight="1" x14ac:dyDescent="0.25">
      <c r="B7" s="4">
        <v>1</v>
      </c>
      <c r="C7" s="5" t="s">
        <v>12</v>
      </c>
      <c r="D7" s="6">
        <v>2632.7567845124549</v>
      </c>
      <c r="E7" s="7">
        <v>1699.5508374922297</v>
      </c>
      <c r="F7" s="6">
        <v>229.83073301775511</v>
      </c>
      <c r="G7" s="7">
        <v>2767.6278172954217</v>
      </c>
      <c r="H7" s="6">
        <v>209.40494781916058</v>
      </c>
      <c r="I7" s="8">
        <v>2767.6278172954226</v>
      </c>
    </row>
    <row r="8" spans="2:9" ht="17.25" customHeight="1" x14ac:dyDescent="0.25">
      <c r="B8" s="9" t="s">
        <v>13</v>
      </c>
      <c r="C8" s="10" t="s">
        <v>14</v>
      </c>
      <c r="D8" s="7">
        <v>1788.4035458290389</v>
      </c>
      <c r="E8" s="7">
        <v>1154.4867197638541</v>
      </c>
      <c r="F8" s="7">
        <v>184.56724602129648</v>
      </c>
      <c r="G8" s="7">
        <v>2222.5636995670461</v>
      </c>
      <c r="H8" s="7">
        <v>168.1641702775668</v>
      </c>
      <c r="I8" s="8">
        <v>2222.563699567047</v>
      </c>
    </row>
    <row r="9" spans="2:9" x14ac:dyDescent="0.25">
      <c r="B9" s="9" t="s">
        <v>15</v>
      </c>
      <c r="C9" s="10" t="s">
        <v>16</v>
      </c>
      <c r="D9" s="7">
        <v>1398.8738682223234</v>
      </c>
      <c r="E9" s="7">
        <v>903.02958035051176</v>
      </c>
      <c r="F9" s="7">
        <v>163.68561652156401</v>
      </c>
      <c r="G9" s="7">
        <v>1971.1065601537041</v>
      </c>
      <c r="H9" s="7">
        <v>149.13835733098963</v>
      </c>
      <c r="I9" s="8">
        <v>1971.1065601537045</v>
      </c>
    </row>
    <row r="10" spans="2:9" x14ac:dyDescent="0.25">
      <c r="B10" s="9" t="s">
        <v>17</v>
      </c>
      <c r="C10" s="10" t="s">
        <v>18</v>
      </c>
      <c r="D10" s="7">
        <v>202.32043543865157</v>
      </c>
      <c r="E10" s="7">
        <v>130.60601249394526</v>
      </c>
      <c r="F10" s="7">
        <v>10.845849792528451</v>
      </c>
      <c r="G10" s="7">
        <v>130.60601249394526</v>
      </c>
      <c r="H10" s="7">
        <v>9.8819447688200093</v>
      </c>
      <c r="I10" s="8">
        <v>130.60601249394526</v>
      </c>
    </row>
    <row r="11" spans="2:9" ht="18" customHeight="1" x14ac:dyDescent="0.25">
      <c r="B11" s="9" t="s">
        <v>19</v>
      </c>
      <c r="C11" s="10" t="s">
        <v>20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8">
        <v>0</v>
      </c>
    </row>
    <row r="12" spans="2:9" ht="21.75" customHeight="1" x14ac:dyDescent="0.25">
      <c r="B12" s="9" t="s">
        <v>21</v>
      </c>
      <c r="C12" s="10" t="s">
        <v>22</v>
      </c>
      <c r="D12" s="7">
        <v>0.28986229299578842</v>
      </c>
      <c r="E12" s="7">
        <v>0.18711781723112667</v>
      </c>
      <c r="F12" s="7">
        <v>1.5538731337415837E-2</v>
      </c>
      <c r="G12" s="7">
        <v>0.18711781723112661</v>
      </c>
      <c r="H12" s="7">
        <v>1.4157755066795811E-2</v>
      </c>
      <c r="I12" s="8">
        <v>0.18711781723112664</v>
      </c>
    </row>
    <row r="13" spans="2:9" ht="23.25" customHeight="1" x14ac:dyDescent="0.25">
      <c r="B13" s="9" t="s">
        <v>23</v>
      </c>
      <c r="C13" s="10" t="s">
        <v>24</v>
      </c>
      <c r="D13" s="7">
        <v>186.91937987506805</v>
      </c>
      <c r="E13" s="7">
        <v>120.66400910216599</v>
      </c>
      <c r="F13" s="7">
        <v>10.020240975866621</v>
      </c>
      <c r="G13" s="7">
        <v>120.66400910216599</v>
      </c>
      <c r="H13" s="7">
        <v>9.1297104226903567</v>
      </c>
      <c r="I13" s="8">
        <v>120.66400910216596</v>
      </c>
    </row>
    <row r="14" spans="2:9" x14ac:dyDescent="0.25">
      <c r="B14" s="9" t="s">
        <v>25</v>
      </c>
      <c r="C14" s="10" t="s">
        <v>26</v>
      </c>
      <c r="D14" s="7">
        <v>385.65480273173063</v>
      </c>
      <c r="E14" s="7">
        <v>248.95575118116753</v>
      </c>
      <c r="F14" s="7">
        <v>20.673907967462107</v>
      </c>
      <c r="G14" s="7">
        <v>248.9557511811675</v>
      </c>
      <c r="H14" s="7">
        <v>18.836552284807293</v>
      </c>
      <c r="I14" s="8">
        <v>248.95575118116753</v>
      </c>
    </row>
    <row r="15" spans="2:9" x14ac:dyDescent="0.25">
      <c r="B15" s="9" t="s">
        <v>27</v>
      </c>
      <c r="C15" s="10" t="s">
        <v>28</v>
      </c>
      <c r="D15" s="7">
        <v>172.61190674402428</v>
      </c>
      <c r="E15" s="7">
        <v>111.4279573387419</v>
      </c>
      <c r="F15" s="7">
        <v>9.2532561473024764</v>
      </c>
      <c r="G15" s="7">
        <v>111.4279573387419</v>
      </c>
      <c r="H15" s="7">
        <v>8.4308899651532254</v>
      </c>
      <c r="I15" s="8">
        <v>111.42795733874192</v>
      </c>
    </row>
    <row r="16" spans="2:9" ht="17.25" customHeight="1" x14ac:dyDescent="0.25">
      <c r="B16" s="9" t="s">
        <v>29</v>
      </c>
      <c r="C16" s="10" t="s">
        <v>30</v>
      </c>
      <c r="D16" s="7">
        <v>84.844056600980736</v>
      </c>
      <c r="E16" s="7">
        <v>54.770265259856856</v>
      </c>
      <c r="F16" s="7">
        <v>4.5482597528416635</v>
      </c>
      <c r="G16" s="7">
        <v>54.770265259856849</v>
      </c>
      <c r="H16" s="7">
        <v>4.1440415026576041</v>
      </c>
      <c r="I16" s="8">
        <v>54.770265259856849</v>
      </c>
    </row>
    <row r="17" spans="2:9" x14ac:dyDescent="0.25">
      <c r="B17" s="9" t="s">
        <v>31</v>
      </c>
      <c r="C17" s="10" t="s">
        <v>32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8">
        <v>0</v>
      </c>
    </row>
    <row r="18" spans="2:9" x14ac:dyDescent="0.25">
      <c r="B18" s="9" t="s">
        <v>33</v>
      </c>
      <c r="C18" s="10" t="s">
        <v>34</v>
      </c>
      <c r="D18" s="7">
        <v>87.76785014304356</v>
      </c>
      <c r="E18" s="7">
        <v>56.657692078885056</v>
      </c>
      <c r="F18" s="7">
        <v>4.7049963944608129</v>
      </c>
      <c r="G18" s="7">
        <v>56.657692078885056</v>
      </c>
      <c r="H18" s="7">
        <v>4.2868484624956213</v>
      </c>
      <c r="I18" s="8">
        <v>56.657692078885063</v>
      </c>
    </row>
    <row r="19" spans="2:9" ht="19.5" customHeight="1" x14ac:dyDescent="0.25">
      <c r="B19" s="9" t="s">
        <v>35</v>
      </c>
      <c r="C19" s="13" t="s">
        <v>36</v>
      </c>
      <c r="D19" s="7">
        <v>286.08652920766139</v>
      </c>
      <c r="E19" s="7">
        <v>184.68040920846633</v>
      </c>
      <c r="F19" s="7">
        <v>15.336322881694066</v>
      </c>
      <c r="G19" s="7">
        <v>184.6804092084663</v>
      </c>
      <c r="H19" s="7">
        <v>13.97333529163328</v>
      </c>
      <c r="I19" s="8">
        <v>184.68040920846633</v>
      </c>
    </row>
    <row r="20" spans="2:9" x14ac:dyDescent="0.25">
      <c r="B20" s="9" t="s">
        <v>37</v>
      </c>
      <c r="C20" s="10" t="s">
        <v>38</v>
      </c>
      <c r="D20" s="7">
        <v>197.10468064018949</v>
      </c>
      <c r="E20" s="7">
        <v>127.23903211504106</v>
      </c>
      <c r="F20" s="7">
        <v>10.566247324413299</v>
      </c>
      <c r="G20" s="7">
        <v>127.23903211504106</v>
      </c>
      <c r="H20" s="7">
        <v>9.6271914576462656</v>
      </c>
      <c r="I20" s="8">
        <v>127.23903211504106</v>
      </c>
    </row>
    <row r="21" spans="2:9" ht="15" customHeight="1" x14ac:dyDescent="0.25">
      <c r="B21" s="9" t="s">
        <v>39</v>
      </c>
      <c r="C21" s="10" t="s">
        <v>30</v>
      </c>
      <c r="D21" s="7">
        <v>43.363029740841682</v>
      </c>
      <c r="E21" s="7">
        <v>27.992587065309031</v>
      </c>
      <c r="F21" s="7">
        <v>2.3245744113709255</v>
      </c>
      <c r="G21" s="7">
        <v>27.992587065309028</v>
      </c>
      <c r="H21" s="7">
        <v>2.1179821206821781</v>
      </c>
      <c r="I21" s="8">
        <v>27.992587065309028</v>
      </c>
    </row>
    <row r="22" spans="2:9" x14ac:dyDescent="0.25">
      <c r="B22" s="9" t="s">
        <v>40</v>
      </c>
      <c r="C22" s="10" t="s">
        <v>41</v>
      </c>
      <c r="D22" s="7">
        <v>45.618818826630218</v>
      </c>
      <c r="E22" s="7">
        <v>29.44879002811621</v>
      </c>
      <c r="F22" s="7">
        <v>2.4455011459098421</v>
      </c>
      <c r="G22" s="7">
        <v>29.448790028116225</v>
      </c>
      <c r="H22" s="7">
        <v>2.2281617133048361</v>
      </c>
      <c r="I22" s="8">
        <v>29.448790028116218</v>
      </c>
    </row>
    <row r="23" spans="2:9" ht="18.75" customHeight="1" x14ac:dyDescent="0.25">
      <c r="B23" s="9">
        <v>2</v>
      </c>
      <c r="C23" s="5" t="s">
        <v>42</v>
      </c>
      <c r="D23" s="6">
        <v>249.68697654513102</v>
      </c>
      <c r="E23" s="7">
        <v>161.18302784158018</v>
      </c>
      <c r="F23" s="6">
        <v>13.385041589534424</v>
      </c>
      <c r="G23" s="7">
        <v>161.18302784158018</v>
      </c>
      <c r="H23" s="6">
        <v>12.195470548306599</v>
      </c>
      <c r="I23" s="8">
        <v>161.18302784158018</v>
      </c>
    </row>
    <row r="24" spans="2:9" x14ac:dyDescent="0.25">
      <c r="B24" s="9" t="s">
        <v>43</v>
      </c>
      <c r="C24" s="10" t="s">
        <v>38</v>
      </c>
      <c r="D24" s="7">
        <v>186.74861482517787</v>
      </c>
      <c r="E24" s="7">
        <v>120.55377336551817</v>
      </c>
      <c r="F24" s="7">
        <v>10.011086724706043</v>
      </c>
      <c r="G24" s="7">
        <v>120.55377336551814</v>
      </c>
      <c r="H24" s="7">
        <v>9.1213697388251767</v>
      </c>
      <c r="I24" s="8">
        <v>120.55377336551815</v>
      </c>
    </row>
    <row r="25" spans="2:9" ht="18" customHeight="1" x14ac:dyDescent="0.25">
      <c r="B25" s="9" t="s">
        <v>44</v>
      </c>
      <c r="C25" s="10" t="s">
        <v>30</v>
      </c>
      <c r="D25" s="7">
        <v>41.084695261539125</v>
      </c>
      <c r="E25" s="7">
        <v>26.521830140413996</v>
      </c>
      <c r="F25" s="7">
        <v>2.2024390794353295</v>
      </c>
      <c r="G25" s="7">
        <v>26.521830140413993</v>
      </c>
      <c r="H25" s="7">
        <v>2.0067013425415388</v>
      </c>
      <c r="I25" s="8">
        <v>26.521830140413996</v>
      </c>
    </row>
    <row r="26" spans="2:9" x14ac:dyDescent="0.25">
      <c r="B26" s="9" t="s">
        <v>45</v>
      </c>
      <c r="C26" s="10" t="s">
        <v>41</v>
      </c>
      <c r="D26" s="7">
        <v>21.853666458414025</v>
      </c>
      <c r="E26" s="7">
        <v>14.107424335648007</v>
      </c>
      <c r="F26" s="7">
        <v>1.1715157853930513</v>
      </c>
      <c r="G26" s="7">
        <v>14.107424335648025</v>
      </c>
      <c r="H26" s="7">
        <v>1.0673994669398832</v>
      </c>
      <c r="I26" s="8">
        <v>14.107424335648005</v>
      </c>
    </row>
    <row r="27" spans="2:9" x14ac:dyDescent="0.25">
      <c r="B27" s="9">
        <v>3</v>
      </c>
      <c r="C27" s="5" t="s">
        <v>46</v>
      </c>
      <c r="D27" s="6">
        <v>0</v>
      </c>
      <c r="E27" s="7">
        <v>0</v>
      </c>
      <c r="F27" s="6">
        <v>0</v>
      </c>
      <c r="G27" s="7">
        <v>0</v>
      </c>
      <c r="H27" s="6">
        <v>0</v>
      </c>
      <c r="I27" s="8">
        <v>0</v>
      </c>
    </row>
    <row r="28" spans="2:9" x14ac:dyDescent="0.25">
      <c r="B28" s="9" t="s">
        <v>47</v>
      </c>
      <c r="C28" s="10" t="s">
        <v>38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8">
        <v>0</v>
      </c>
    </row>
    <row r="29" spans="2:9" ht="18.75" customHeight="1" x14ac:dyDescent="0.25">
      <c r="B29" s="9" t="s">
        <v>48</v>
      </c>
      <c r="C29" s="10" t="s">
        <v>30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8">
        <v>0</v>
      </c>
    </row>
    <row r="30" spans="2:9" x14ac:dyDescent="0.25">
      <c r="B30" s="9" t="s">
        <v>49</v>
      </c>
      <c r="C30" s="10" t="s">
        <v>41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8">
        <v>0</v>
      </c>
    </row>
    <row r="31" spans="2:9" x14ac:dyDescent="0.25">
      <c r="B31" s="9">
        <v>4</v>
      </c>
      <c r="C31" s="5" t="s">
        <v>50</v>
      </c>
      <c r="D31" s="6">
        <v>0</v>
      </c>
      <c r="E31" s="7">
        <v>0</v>
      </c>
      <c r="F31" s="6">
        <v>0</v>
      </c>
      <c r="G31" s="7">
        <v>0</v>
      </c>
      <c r="H31" s="6">
        <v>0</v>
      </c>
      <c r="I31" s="8">
        <v>0</v>
      </c>
    </row>
    <row r="32" spans="2:9" x14ac:dyDescent="0.25">
      <c r="B32" s="9">
        <v>5</v>
      </c>
      <c r="C32" s="5" t="s">
        <v>51</v>
      </c>
      <c r="D32" s="6">
        <v>0</v>
      </c>
      <c r="E32" s="7">
        <v>0</v>
      </c>
      <c r="F32" s="6">
        <v>0</v>
      </c>
      <c r="G32" s="7">
        <v>0</v>
      </c>
      <c r="H32" s="6">
        <v>0</v>
      </c>
      <c r="I32" s="8">
        <v>0</v>
      </c>
    </row>
    <row r="33" spans="2:23" x14ac:dyDescent="0.25">
      <c r="B33" s="9">
        <v>6</v>
      </c>
      <c r="C33" s="5" t="s">
        <v>52</v>
      </c>
      <c r="D33" s="6">
        <v>2882.443761057586</v>
      </c>
      <c r="E33" s="7">
        <v>1860.7338653338099</v>
      </c>
      <c r="F33" s="6">
        <v>243.21577460728952</v>
      </c>
      <c r="G33" s="6">
        <v>2928.8108451370017</v>
      </c>
      <c r="H33" s="6">
        <v>221.60041836746717</v>
      </c>
      <c r="I33" s="8">
        <v>2928.8108451370026</v>
      </c>
    </row>
    <row r="34" spans="2:23" x14ac:dyDescent="0.25">
      <c r="B34" s="9" t="s">
        <v>53</v>
      </c>
      <c r="C34" s="5" t="s">
        <v>54</v>
      </c>
      <c r="D34" s="6">
        <v>0</v>
      </c>
      <c r="E34" s="7">
        <v>0</v>
      </c>
      <c r="F34" s="6">
        <v>0</v>
      </c>
      <c r="G34" s="7">
        <v>0</v>
      </c>
      <c r="H34" s="6">
        <v>0</v>
      </c>
      <c r="I34" s="8">
        <v>0</v>
      </c>
    </row>
    <row r="35" spans="2:23" ht="18" customHeight="1" x14ac:dyDescent="0.25">
      <c r="B35" s="9" t="s">
        <v>55</v>
      </c>
      <c r="C35" s="5" t="s">
        <v>56</v>
      </c>
      <c r="D35" s="6">
        <v>140.60701273451639</v>
      </c>
      <c r="E35" s="7">
        <v>90.767505626039508</v>
      </c>
      <c r="F35" s="6">
        <v>11.864184127184854</v>
      </c>
      <c r="G35" s="7">
        <v>142.86882171400009</v>
      </c>
      <c r="H35" s="6">
        <v>10.809776505730106</v>
      </c>
      <c r="I35" s="8">
        <v>142.86882171400012</v>
      </c>
    </row>
    <row r="36" spans="2:23" x14ac:dyDescent="0.25">
      <c r="B36" s="9" t="s">
        <v>57</v>
      </c>
      <c r="C36" s="10" t="s">
        <v>58</v>
      </c>
      <c r="D36" s="7">
        <v>25.309262292212949</v>
      </c>
      <c r="E36" s="7">
        <v>16.33815101268711</v>
      </c>
      <c r="F36" s="7">
        <v>2.1355531428932739</v>
      </c>
      <c r="G36" s="7">
        <v>25.716387908520016</v>
      </c>
      <c r="H36" s="7">
        <v>1.9457597710314192</v>
      </c>
      <c r="I36" s="8">
        <v>25.716387908520023</v>
      </c>
    </row>
    <row r="37" spans="2:23" x14ac:dyDescent="0.25">
      <c r="B37" s="9" t="s">
        <v>59</v>
      </c>
      <c r="C37" s="10" t="s">
        <v>60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8">
        <v>0</v>
      </c>
    </row>
    <row r="38" spans="2:23" x14ac:dyDescent="0.25">
      <c r="B38" s="9" t="s">
        <v>61</v>
      </c>
      <c r="C38" s="10" t="s">
        <v>62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8">
        <v>0</v>
      </c>
    </row>
    <row r="39" spans="2:23" ht="21" customHeight="1" x14ac:dyDescent="0.25">
      <c r="B39" s="9" t="s">
        <v>63</v>
      </c>
      <c r="C39" s="10" t="s">
        <v>64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8">
        <v>0</v>
      </c>
    </row>
    <row r="40" spans="2:23" x14ac:dyDescent="0.25">
      <c r="B40" s="9" t="s">
        <v>65</v>
      </c>
      <c r="C40" s="10" t="s">
        <v>66</v>
      </c>
      <c r="D40" s="7">
        <v>115.29775044230344</v>
      </c>
      <c r="E40" s="7">
        <v>74.429354613352402</v>
      </c>
      <c r="F40" s="7">
        <v>9.7286309842915806</v>
      </c>
      <c r="G40" s="7">
        <v>117.15243380548007</v>
      </c>
      <c r="H40" s="7">
        <v>8.8640167346986871</v>
      </c>
      <c r="I40" s="8">
        <v>117.1524338054801</v>
      </c>
    </row>
    <row r="41" spans="2:23" ht="42" customHeight="1" x14ac:dyDescent="0.25">
      <c r="B41" s="4">
        <v>9</v>
      </c>
      <c r="C41" s="5" t="s">
        <v>67</v>
      </c>
      <c r="D41" s="6">
        <v>3023.0507737921025</v>
      </c>
      <c r="E41" s="6">
        <v>1951.5013709598497</v>
      </c>
      <c r="F41" s="6">
        <v>255.07995873447436</v>
      </c>
      <c r="G41" s="6">
        <v>3071.6796668510015</v>
      </c>
      <c r="H41" s="6">
        <v>232.41019487319727</v>
      </c>
      <c r="I41" s="14">
        <v>3071.6796668510024</v>
      </c>
    </row>
    <row r="42" spans="2:23" ht="18" customHeight="1" x14ac:dyDescent="0.25">
      <c r="B42" s="15">
        <v>10</v>
      </c>
      <c r="C42" s="16" t="s">
        <v>68</v>
      </c>
      <c r="D42" s="17">
        <v>1951.5013709598497</v>
      </c>
      <c r="E42" s="18"/>
      <c r="F42" s="17">
        <v>3071.6796668510015</v>
      </c>
      <c r="G42" s="18"/>
      <c r="H42" s="17">
        <v>3071.6796668510024</v>
      </c>
      <c r="I42" s="8"/>
    </row>
    <row r="43" spans="2:23" ht="18.75" customHeight="1" x14ac:dyDescent="0.25">
      <c r="B43" s="4">
        <v>11</v>
      </c>
      <c r="C43" s="10" t="s">
        <v>69</v>
      </c>
      <c r="D43" s="7">
        <v>1549.0897514999999</v>
      </c>
      <c r="E43" s="7"/>
      <c r="F43" s="7">
        <v>83.042500000000018</v>
      </c>
      <c r="G43" s="7"/>
      <c r="H43" s="7">
        <v>75.66225</v>
      </c>
      <c r="I43" s="19"/>
    </row>
    <row r="46" spans="2:23" x14ac:dyDescent="0.25">
      <c r="H46" s="63"/>
      <c r="I46" s="65"/>
    </row>
    <row r="47" spans="2:23" x14ac:dyDescent="0.25">
      <c r="C47" s="2" t="s">
        <v>174</v>
      </c>
      <c r="H47" s="93" t="s">
        <v>192</v>
      </c>
      <c r="I47" s="93"/>
    </row>
    <row r="48" spans="2:23" s="21" customFormat="1" x14ac:dyDescent="0.25">
      <c r="B48" s="2"/>
      <c r="C48" s="2"/>
      <c r="D48" s="20"/>
      <c r="E48" s="20"/>
      <c r="F48" s="20"/>
      <c r="G48" s="20"/>
      <c r="H48" s="20"/>
      <c r="I48" s="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2:23" s="21" customFormat="1" ht="17.850000000000001" customHeight="1" x14ac:dyDescent="0.25">
      <c r="B49" s="11"/>
      <c r="C49" s="2"/>
      <c r="D49" s="20"/>
      <c r="E49" s="20"/>
      <c r="F49" s="20"/>
      <c r="G49" s="20"/>
      <c r="H49" s="20"/>
      <c r="I49" s="1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2:23" s="21" customFormat="1" ht="15.75" customHeight="1" x14ac:dyDescent="0.25">
      <c r="B50" s="11"/>
      <c r="C50" s="2"/>
      <c r="D50" s="20"/>
      <c r="E50" s="20"/>
      <c r="F50" s="20"/>
      <c r="G50" s="20"/>
      <c r="H50" s="20"/>
      <c r="I50" s="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2:23" s="21" customFormat="1" x14ac:dyDescent="0.25">
      <c r="B51" s="2"/>
      <c r="C51" s="88" t="s">
        <v>190</v>
      </c>
      <c r="D51" s="20"/>
      <c r="E51" s="20"/>
      <c r="F51" s="20"/>
      <c r="G51" s="20"/>
      <c r="H51" s="93" t="s">
        <v>191</v>
      </c>
      <c r="I51" s="9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2:23" s="21" customFormat="1" x14ac:dyDescent="0.25">
      <c r="B52" s="2"/>
      <c r="C52" s="2"/>
      <c r="D52" s="20"/>
      <c r="E52" s="20"/>
      <c r="F52" s="20"/>
      <c r="G52" s="20"/>
      <c r="H52" s="20"/>
      <c r="I52" s="1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6" spans="2:23" s="21" customFormat="1" ht="18" customHeight="1" x14ac:dyDescent="0.25">
      <c r="B56" s="2"/>
      <c r="C56" s="2"/>
      <c r="D56" s="20"/>
      <c r="E56" s="20"/>
      <c r="F56" s="20"/>
      <c r="G56" s="20"/>
      <c r="H56" s="20"/>
      <c r="I56" s="1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</sheetData>
  <mergeCells count="11">
    <mergeCell ref="H51:I51"/>
    <mergeCell ref="B2:H2"/>
    <mergeCell ref="B3:H3"/>
    <mergeCell ref="B4:G4"/>
    <mergeCell ref="H4:I4"/>
    <mergeCell ref="B5:B6"/>
    <mergeCell ref="C5:C6"/>
    <mergeCell ref="D5:E5"/>
    <mergeCell ref="F5:G5"/>
    <mergeCell ref="H5:I5"/>
    <mergeCell ref="H47:I47"/>
  </mergeCells>
  <pageMargins left="0.70866141732283472" right="0.70866141732283472" top="0.74803149606299213" bottom="0.74803149606299213" header="0.31496062992125984" footer="0.31496062992125984"/>
  <pageSetup paperSize="9" scale="43" fitToHeight="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4821-8EDE-492D-B71C-A3A0CAB0EA77}">
  <sheetPr>
    <tabColor theme="7" tint="0.79998168889431442"/>
    <pageSetUpPr fitToPage="1"/>
  </sheetPr>
  <dimension ref="B1:O46"/>
  <sheetViews>
    <sheetView workbookViewId="0">
      <selection activeCell="F6" sqref="F6:O41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1.140625" style="11" customWidth="1"/>
    <col min="4" max="4" width="20" style="11" customWidth="1"/>
    <col min="5" max="5" width="22" style="57" customWidth="1"/>
    <col min="6" max="6" width="8.85546875" style="11"/>
    <col min="7" max="7" width="10.140625" style="11" customWidth="1"/>
    <col min="8" max="8" width="14.42578125" style="11" customWidth="1"/>
    <col min="9" max="9" width="10.140625" style="11" customWidth="1"/>
    <col min="10" max="16384" width="8.85546875" style="11"/>
  </cols>
  <sheetData>
    <row r="1" spans="2:15" s="64" customFormat="1" ht="78.75" x14ac:dyDescent="0.25">
      <c r="E1" s="20" t="s">
        <v>196</v>
      </c>
    </row>
    <row r="2" spans="2:15" ht="18.75" customHeight="1" x14ac:dyDescent="0.25">
      <c r="B2" s="109" t="s">
        <v>155</v>
      </c>
      <c r="C2" s="109"/>
      <c r="D2" s="109"/>
      <c r="E2" s="109"/>
    </row>
    <row r="3" spans="2:15" ht="42" customHeight="1" x14ac:dyDescent="0.25">
      <c r="B3" s="113" t="s">
        <v>182</v>
      </c>
      <c r="C3" s="113"/>
      <c r="D3" s="113"/>
      <c r="E3" s="113"/>
    </row>
    <row r="4" spans="2:15" ht="19.5" customHeight="1" x14ac:dyDescent="0.25">
      <c r="B4" s="114" t="s">
        <v>2</v>
      </c>
      <c r="C4" s="114"/>
      <c r="D4" s="114"/>
      <c r="E4" s="114"/>
    </row>
    <row r="5" spans="2:15" x14ac:dyDescent="0.25">
      <c r="E5" s="76" t="s">
        <v>71</v>
      </c>
    </row>
    <row r="6" spans="2:15" ht="32.450000000000003" customHeight="1" x14ac:dyDescent="0.25">
      <c r="B6" s="104" t="s">
        <v>145</v>
      </c>
      <c r="C6" s="104" t="s">
        <v>72</v>
      </c>
      <c r="D6" s="94" t="s">
        <v>6</v>
      </c>
      <c r="E6" s="94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15" x14ac:dyDescent="0.25">
      <c r="B7" s="104"/>
      <c r="C7" s="104"/>
      <c r="D7" s="3" t="s">
        <v>10</v>
      </c>
      <c r="E7" s="3" t="s">
        <v>11</v>
      </c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2:15" ht="15.75" customHeight="1" x14ac:dyDescent="0.25">
      <c r="B8" s="23" t="s">
        <v>82</v>
      </c>
      <c r="C8" s="24" t="s">
        <v>86</v>
      </c>
      <c r="D8" s="18">
        <v>15.56445718483651</v>
      </c>
      <c r="E8" s="18">
        <v>9.1137763771729237</v>
      </c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2:15" x14ac:dyDescent="0.25">
      <c r="B9" s="23" t="s">
        <v>87</v>
      </c>
      <c r="C9" s="25" t="s">
        <v>146</v>
      </c>
      <c r="D9" s="18">
        <v>0</v>
      </c>
      <c r="E9" s="18">
        <v>0</v>
      </c>
      <c r="F9" s="85"/>
      <c r="G9" s="85"/>
      <c r="H9" s="85"/>
      <c r="I9" s="85"/>
      <c r="J9" s="85"/>
      <c r="K9" s="85"/>
      <c r="L9" s="85"/>
      <c r="M9" s="85"/>
      <c r="N9" s="85"/>
      <c r="O9" s="85"/>
    </row>
    <row r="10" spans="2:15" ht="18" customHeight="1" x14ac:dyDescent="0.25">
      <c r="B10" s="23" t="s">
        <v>99</v>
      </c>
      <c r="C10" s="25" t="s">
        <v>147</v>
      </c>
      <c r="D10" s="18">
        <v>11.32294383</v>
      </c>
      <c r="E10" s="18">
        <v>6.6301559233589087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</row>
    <row r="11" spans="2:15" ht="17.25" customHeight="1" x14ac:dyDescent="0.25">
      <c r="B11" s="23" t="s">
        <v>101</v>
      </c>
      <c r="C11" s="25" t="s">
        <v>148</v>
      </c>
      <c r="D11" s="18">
        <v>2.6412949875999998</v>
      </c>
      <c r="E11" s="18">
        <v>1.546611717791621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</row>
    <row r="12" spans="2:15" ht="20.25" customHeight="1" x14ac:dyDescent="0.25">
      <c r="B12" s="23" t="s">
        <v>149</v>
      </c>
      <c r="C12" s="58" t="s">
        <v>104</v>
      </c>
      <c r="D12" s="18">
        <v>2.4910476425999999</v>
      </c>
      <c r="E12" s="18">
        <v>1.4586343031389597</v>
      </c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2:15" ht="16.5" customHeight="1" x14ac:dyDescent="0.25">
      <c r="B13" s="23" t="s">
        <v>105</v>
      </c>
      <c r="C13" s="58" t="s">
        <v>150</v>
      </c>
      <c r="D13" s="18">
        <v>0</v>
      </c>
      <c r="E13" s="18">
        <v>0</v>
      </c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2:15" ht="18.75" customHeight="1" x14ac:dyDescent="0.25">
      <c r="B14" s="23" t="s">
        <v>107</v>
      </c>
      <c r="C14" s="58" t="s">
        <v>108</v>
      </c>
      <c r="D14" s="18">
        <v>0.150247345</v>
      </c>
      <c r="E14" s="18">
        <v>8.7977414652660998E-2</v>
      </c>
      <c r="F14" s="85"/>
      <c r="G14" s="85"/>
      <c r="H14" s="85"/>
      <c r="I14" s="85"/>
      <c r="J14" s="85"/>
      <c r="K14" s="85"/>
      <c r="L14" s="85"/>
      <c r="M14" s="85"/>
      <c r="N14" s="85"/>
      <c r="O14" s="85"/>
    </row>
    <row r="15" spans="2:15" x14ac:dyDescent="0.25">
      <c r="B15" s="23" t="s">
        <v>109</v>
      </c>
      <c r="C15" s="24" t="s">
        <v>110</v>
      </c>
      <c r="D15" s="18">
        <v>1.6002183672365091</v>
      </c>
      <c r="E15" s="18">
        <v>0.93700873602239376</v>
      </c>
      <c r="F15" s="85"/>
      <c r="G15" s="85"/>
      <c r="H15" s="85"/>
      <c r="I15" s="85"/>
      <c r="J15" s="85"/>
      <c r="K15" s="85"/>
      <c r="L15" s="85"/>
      <c r="M15" s="85"/>
      <c r="N15" s="85"/>
      <c r="O15" s="85"/>
    </row>
    <row r="16" spans="2:15" ht="19.5" customHeight="1" x14ac:dyDescent="0.25">
      <c r="B16" s="23" t="s">
        <v>111</v>
      </c>
      <c r="C16" s="25" t="s">
        <v>112</v>
      </c>
      <c r="D16" s="18">
        <v>1.1025004606203284</v>
      </c>
      <c r="E16" s="18">
        <v>0.64556974486800012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</row>
    <row r="17" spans="2:15" ht="19.5" customHeight="1" x14ac:dyDescent="0.25">
      <c r="B17" s="23" t="s">
        <v>113</v>
      </c>
      <c r="C17" s="25" t="s">
        <v>104</v>
      </c>
      <c r="D17" s="18">
        <v>0.2425501013364722</v>
      </c>
      <c r="E17" s="18">
        <v>0.14202534387096</v>
      </c>
      <c r="F17" s="85"/>
      <c r="G17" s="85"/>
      <c r="H17" s="85"/>
      <c r="I17" s="85"/>
      <c r="J17" s="85"/>
      <c r="K17" s="85"/>
      <c r="L17" s="85"/>
      <c r="M17" s="85"/>
      <c r="N17" s="85"/>
      <c r="O17" s="85"/>
    </row>
    <row r="18" spans="2:15" ht="15.75" customHeight="1" x14ac:dyDescent="0.25">
      <c r="B18" s="23" t="s">
        <v>114</v>
      </c>
      <c r="C18" s="25" t="s">
        <v>115</v>
      </c>
      <c r="D18" s="18">
        <v>0.25516780527970856</v>
      </c>
      <c r="E18" s="18">
        <v>0.14941364728343373</v>
      </c>
      <c r="F18" s="85"/>
      <c r="G18" s="85"/>
      <c r="H18" s="85"/>
      <c r="I18" s="85"/>
      <c r="J18" s="85"/>
      <c r="K18" s="85"/>
      <c r="L18" s="85"/>
      <c r="M18" s="85"/>
      <c r="N18" s="85"/>
      <c r="O18" s="85"/>
    </row>
    <row r="19" spans="2:15" ht="18.75" customHeight="1" x14ac:dyDescent="0.25">
      <c r="B19" s="23" t="s">
        <v>83</v>
      </c>
      <c r="C19" s="24" t="s">
        <v>116</v>
      </c>
      <c r="D19" s="18">
        <v>1.3946613119366267</v>
      </c>
      <c r="E19" s="18">
        <v>0.8166446903955128</v>
      </c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2:15" x14ac:dyDescent="0.25">
      <c r="B20" s="23" t="s">
        <v>117</v>
      </c>
      <c r="C20" s="25" t="s">
        <v>112</v>
      </c>
      <c r="D20" s="18">
        <v>1.0431103446332679</v>
      </c>
      <c r="E20" s="18">
        <v>0.61079383012246324</v>
      </c>
      <c r="F20" s="85"/>
      <c r="G20" s="85"/>
      <c r="H20" s="85"/>
      <c r="I20" s="85"/>
      <c r="J20" s="85"/>
      <c r="K20" s="85"/>
      <c r="L20" s="85"/>
      <c r="M20" s="85"/>
      <c r="N20" s="85"/>
      <c r="O20" s="85"/>
    </row>
    <row r="21" spans="2:15" ht="16.5" customHeight="1" x14ac:dyDescent="0.25">
      <c r="B21" s="23" t="s">
        <v>118</v>
      </c>
      <c r="C21" s="25" t="s">
        <v>104</v>
      </c>
      <c r="D21" s="18">
        <v>0.22948427581931891</v>
      </c>
      <c r="E21" s="18">
        <v>0.1343746426269419</v>
      </c>
      <c r="F21" s="85"/>
      <c r="G21" s="85"/>
      <c r="H21" s="85"/>
      <c r="I21" s="85"/>
      <c r="J21" s="85"/>
      <c r="K21" s="85"/>
      <c r="L21" s="85"/>
      <c r="M21" s="85"/>
      <c r="N21" s="85"/>
      <c r="O21" s="85"/>
    </row>
    <row r="22" spans="2:15" x14ac:dyDescent="0.25">
      <c r="B22" s="23" t="s">
        <v>119</v>
      </c>
      <c r="C22" s="25" t="s">
        <v>115</v>
      </c>
      <c r="D22" s="18">
        <v>0.12206669148403987</v>
      </c>
      <c r="E22" s="18">
        <v>7.147621764610762E-2</v>
      </c>
      <c r="F22" s="85"/>
      <c r="G22" s="85"/>
      <c r="H22" s="85"/>
      <c r="I22" s="85"/>
      <c r="J22" s="85"/>
      <c r="K22" s="85"/>
      <c r="L22" s="85"/>
      <c r="M22" s="85"/>
      <c r="N22" s="85"/>
      <c r="O22" s="85"/>
    </row>
    <row r="23" spans="2:15" ht="18" customHeight="1" x14ac:dyDescent="0.25">
      <c r="B23" s="23" t="s">
        <v>120</v>
      </c>
      <c r="C23" s="24" t="s">
        <v>121</v>
      </c>
      <c r="D23" s="18">
        <v>0</v>
      </c>
      <c r="E23" s="18">
        <v>0</v>
      </c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2:15" x14ac:dyDescent="0.25">
      <c r="B24" s="23" t="s">
        <v>122</v>
      </c>
      <c r="C24" s="25" t="s">
        <v>112</v>
      </c>
      <c r="D24" s="18">
        <v>0</v>
      </c>
      <c r="E24" s="18">
        <v>0</v>
      </c>
      <c r="F24" s="85"/>
      <c r="G24" s="85"/>
      <c r="H24" s="85"/>
      <c r="I24" s="85"/>
      <c r="J24" s="85"/>
      <c r="K24" s="85"/>
      <c r="L24" s="85"/>
      <c r="M24" s="85"/>
      <c r="N24" s="85"/>
      <c r="O24" s="85"/>
    </row>
    <row r="25" spans="2:15" x14ac:dyDescent="0.25">
      <c r="B25" s="23" t="s">
        <v>123</v>
      </c>
      <c r="C25" s="25" t="s">
        <v>104</v>
      </c>
      <c r="D25" s="18">
        <v>0</v>
      </c>
      <c r="E25" s="18">
        <v>0</v>
      </c>
      <c r="F25" s="85"/>
      <c r="G25" s="85"/>
      <c r="H25" s="85"/>
      <c r="I25" s="85"/>
      <c r="J25" s="85"/>
      <c r="K25" s="85"/>
      <c r="L25" s="85"/>
      <c r="M25" s="85"/>
      <c r="N25" s="85"/>
      <c r="O25" s="85"/>
    </row>
    <row r="26" spans="2:15" x14ac:dyDescent="0.25">
      <c r="B26" s="23" t="s">
        <v>124</v>
      </c>
      <c r="C26" s="25" t="s">
        <v>125</v>
      </c>
      <c r="D26" s="18">
        <v>0</v>
      </c>
      <c r="E26" s="18">
        <v>0</v>
      </c>
      <c r="F26" s="85"/>
      <c r="G26" s="85"/>
      <c r="H26" s="85"/>
      <c r="I26" s="85"/>
      <c r="J26" s="85"/>
      <c r="K26" s="85"/>
      <c r="L26" s="85"/>
      <c r="M26" s="85"/>
      <c r="N26" s="85"/>
      <c r="O26" s="85"/>
    </row>
    <row r="27" spans="2:15" x14ac:dyDescent="0.25">
      <c r="B27" s="23" t="s">
        <v>84</v>
      </c>
      <c r="C27" s="24" t="s">
        <v>126</v>
      </c>
      <c r="D27" s="18">
        <v>0</v>
      </c>
      <c r="E27" s="18">
        <v>0</v>
      </c>
      <c r="F27" s="85"/>
      <c r="G27" s="85"/>
      <c r="H27" s="85"/>
      <c r="I27" s="85"/>
      <c r="J27" s="85"/>
      <c r="K27" s="85"/>
      <c r="L27" s="85"/>
      <c r="M27" s="85"/>
      <c r="N27" s="85"/>
      <c r="O27" s="85"/>
    </row>
    <row r="28" spans="2:15" x14ac:dyDescent="0.25">
      <c r="B28" s="23" t="s">
        <v>85</v>
      </c>
      <c r="C28" s="24" t="s">
        <v>151</v>
      </c>
      <c r="D28" s="18">
        <v>0</v>
      </c>
      <c r="E28" s="18">
        <v>0</v>
      </c>
      <c r="F28" s="85"/>
      <c r="G28" s="85"/>
      <c r="H28" s="85"/>
      <c r="I28" s="85"/>
      <c r="J28" s="85"/>
      <c r="K28" s="85"/>
      <c r="L28" s="85"/>
      <c r="M28" s="85"/>
      <c r="N28" s="85"/>
      <c r="O28" s="85"/>
    </row>
    <row r="29" spans="2:15" x14ac:dyDescent="0.25">
      <c r="B29" s="23" t="s">
        <v>127</v>
      </c>
      <c r="C29" s="24" t="s">
        <v>128</v>
      </c>
      <c r="D29" s="18">
        <v>16.959118496773137</v>
      </c>
      <c r="E29" s="18">
        <v>9.930421067568437</v>
      </c>
      <c r="F29" s="85"/>
      <c r="G29" s="85"/>
      <c r="H29" s="85"/>
      <c r="I29" s="85"/>
      <c r="J29" s="85"/>
      <c r="K29" s="85"/>
      <c r="L29" s="85"/>
      <c r="M29" s="85"/>
      <c r="N29" s="85"/>
      <c r="O29" s="85"/>
    </row>
    <row r="30" spans="2:15" x14ac:dyDescent="0.25">
      <c r="B30" s="23">
        <v>7</v>
      </c>
      <c r="C30" s="5" t="s">
        <v>54</v>
      </c>
      <c r="D30" s="18">
        <v>0</v>
      </c>
      <c r="E30" s="18">
        <v>0</v>
      </c>
      <c r="F30" s="85"/>
      <c r="G30" s="85"/>
      <c r="H30" s="85"/>
      <c r="I30" s="85"/>
      <c r="J30" s="85"/>
      <c r="K30" s="85"/>
      <c r="L30" s="85"/>
      <c r="M30" s="85"/>
      <c r="N30" s="85"/>
      <c r="O30" s="85"/>
    </row>
    <row r="31" spans="2:15" ht="19.5" customHeight="1" x14ac:dyDescent="0.25">
      <c r="B31" s="23">
        <v>8</v>
      </c>
      <c r="C31" s="86" t="s">
        <v>129</v>
      </c>
      <c r="D31" s="6">
        <v>0.82727407301332379</v>
      </c>
      <c r="E31" s="87">
        <v>0.48441078378382618</v>
      </c>
      <c r="F31" s="85"/>
      <c r="G31" s="85"/>
      <c r="H31" s="85"/>
      <c r="I31" s="85"/>
      <c r="J31" s="85"/>
      <c r="K31" s="85"/>
      <c r="L31" s="85"/>
      <c r="M31" s="85"/>
      <c r="N31" s="85"/>
      <c r="O31" s="85"/>
    </row>
    <row r="32" spans="2:15" x14ac:dyDescent="0.25">
      <c r="B32" s="23" t="s">
        <v>130</v>
      </c>
      <c r="C32" s="25" t="s">
        <v>131</v>
      </c>
      <c r="D32" s="7">
        <v>0.14890933314239826</v>
      </c>
      <c r="E32" s="18">
        <v>8.7193941081088716E-2</v>
      </c>
      <c r="F32" s="85"/>
      <c r="G32" s="85"/>
      <c r="H32" s="85"/>
      <c r="I32" s="85"/>
      <c r="J32" s="85"/>
      <c r="K32" s="85"/>
      <c r="L32" s="85"/>
      <c r="M32" s="85"/>
      <c r="N32" s="85"/>
      <c r="O32" s="85"/>
    </row>
    <row r="33" spans="2:15" x14ac:dyDescent="0.25">
      <c r="B33" s="23" t="s">
        <v>133</v>
      </c>
      <c r="C33" s="10" t="s">
        <v>60</v>
      </c>
      <c r="D33" s="7">
        <v>0</v>
      </c>
      <c r="E33" s="18">
        <v>0</v>
      </c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2:15" x14ac:dyDescent="0.25">
      <c r="B34" s="23" t="s">
        <v>135</v>
      </c>
      <c r="C34" s="25" t="s">
        <v>136</v>
      </c>
      <c r="D34" s="7">
        <v>0</v>
      </c>
      <c r="E34" s="18">
        <v>0</v>
      </c>
      <c r="F34" s="85"/>
      <c r="G34" s="85"/>
      <c r="H34" s="85"/>
      <c r="I34" s="85"/>
      <c r="J34" s="85"/>
      <c r="K34" s="85"/>
      <c r="L34" s="85"/>
      <c r="M34" s="85"/>
      <c r="N34" s="85"/>
      <c r="O34" s="85"/>
    </row>
    <row r="35" spans="2:15" x14ac:dyDescent="0.25">
      <c r="B35" s="23" t="s">
        <v>137</v>
      </c>
      <c r="C35" s="25" t="s">
        <v>138</v>
      </c>
      <c r="D35" s="7">
        <v>0</v>
      </c>
      <c r="E35" s="18">
        <v>0</v>
      </c>
      <c r="F35" s="85"/>
      <c r="G35" s="85"/>
      <c r="H35" s="85"/>
      <c r="I35" s="85"/>
      <c r="J35" s="85"/>
      <c r="K35" s="85"/>
      <c r="L35" s="85"/>
      <c r="M35" s="85"/>
      <c r="N35" s="85"/>
      <c r="O35" s="85"/>
    </row>
    <row r="36" spans="2:15" x14ac:dyDescent="0.25">
      <c r="B36" s="23" t="s">
        <v>139</v>
      </c>
      <c r="C36" s="10" t="s">
        <v>66</v>
      </c>
      <c r="D36" s="7">
        <v>0.67836473987092549</v>
      </c>
      <c r="E36" s="18">
        <v>0.39721684270273749</v>
      </c>
      <c r="F36" s="85"/>
      <c r="G36" s="85"/>
      <c r="H36" s="85"/>
      <c r="I36" s="85"/>
      <c r="J36" s="85"/>
      <c r="K36" s="85"/>
      <c r="L36" s="85"/>
      <c r="M36" s="85"/>
      <c r="N36" s="85"/>
      <c r="O36" s="85"/>
    </row>
    <row r="37" spans="2:15" ht="31.5" x14ac:dyDescent="0.25">
      <c r="B37" s="23">
        <v>9</v>
      </c>
      <c r="C37" s="24" t="s">
        <v>152</v>
      </c>
      <c r="D37" s="18">
        <v>17.786392569786461</v>
      </c>
      <c r="E37" s="17">
        <v>10.414831851352265</v>
      </c>
      <c r="F37" s="85"/>
      <c r="G37" s="85"/>
      <c r="H37" s="85"/>
      <c r="I37" s="85"/>
      <c r="J37" s="85"/>
      <c r="K37" s="85"/>
      <c r="L37" s="85"/>
      <c r="M37" s="85"/>
      <c r="N37" s="85"/>
      <c r="O37" s="85"/>
    </row>
    <row r="38" spans="2:15" ht="31.5" x14ac:dyDescent="0.25">
      <c r="B38" s="23">
        <v>10</v>
      </c>
      <c r="C38" s="24" t="s">
        <v>153</v>
      </c>
      <c r="D38" s="17">
        <v>10.414831851352265</v>
      </c>
      <c r="E38" s="15"/>
      <c r="F38" s="85"/>
      <c r="G38" s="85"/>
      <c r="H38" s="85"/>
      <c r="I38" s="85"/>
      <c r="J38" s="85"/>
      <c r="K38" s="85"/>
      <c r="L38" s="85"/>
      <c r="M38" s="85"/>
      <c r="N38" s="85"/>
      <c r="O38" s="85"/>
    </row>
    <row r="39" spans="2:15" ht="31.5" x14ac:dyDescent="0.25">
      <c r="B39" s="23">
        <v>11</v>
      </c>
      <c r="C39" s="24" t="s">
        <v>154</v>
      </c>
      <c r="D39" s="18">
        <v>1707.7945015</v>
      </c>
      <c r="E39" s="15"/>
      <c r="F39" s="85"/>
      <c r="G39" s="85"/>
      <c r="H39" s="85"/>
      <c r="I39" s="85"/>
      <c r="J39" s="85"/>
      <c r="K39" s="85"/>
      <c r="L39" s="85"/>
      <c r="M39" s="85"/>
      <c r="N39" s="85"/>
      <c r="O39" s="85"/>
    </row>
    <row r="40" spans="2:15" x14ac:dyDescent="0.25">
      <c r="B40" s="82"/>
      <c r="C40" s="82"/>
      <c r="D40" s="82"/>
      <c r="F40" s="85"/>
      <c r="G40" s="85"/>
      <c r="H40" s="85"/>
      <c r="I40" s="85"/>
      <c r="J40" s="85"/>
      <c r="K40" s="85"/>
      <c r="L40" s="85"/>
      <c r="M40" s="85"/>
      <c r="N40" s="85"/>
      <c r="O40" s="85"/>
    </row>
    <row r="41" spans="2:15" x14ac:dyDescent="0.25">
      <c r="B41" s="82"/>
      <c r="C41" s="82"/>
      <c r="D41" s="82"/>
      <c r="F41" s="85"/>
      <c r="G41" s="85"/>
      <c r="H41" s="85"/>
      <c r="I41" s="85"/>
      <c r="J41" s="85"/>
      <c r="K41" s="85"/>
      <c r="L41" s="85"/>
      <c r="M41" s="85"/>
      <c r="N41" s="85"/>
      <c r="O41" s="85"/>
    </row>
    <row r="42" spans="2:15" x14ac:dyDescent="0.25">
      <c r="B42" s="82"/>
      <c r="C42" s="2" t="s">
        <v>174</v>
      </c>
      <c r="D42" s="82"/>
      <c r="E42" s="82" t="s">
        <v>192</v>
      </c>
    </row>
    <row r="43" spans="2:15" ht="18" customHeight="1" x14ac:dyDescent="0.25">
      <c r="B43" s="82"/>
      <c r="C43" s="2"/>
      <c r="D43" s="82"/>
      <c r="E43" s="82"/>
    </row>
    <row r="44" spans="2:15" ht="18" customHeight="1" x14ac:dyDescent="0.25">
      <c r="B44" s="82"/>
      <c r="C44" s="2"/>
      <c r="D44" s="82"/>
      <c r="E44" s="82"/>
    </row>
    <row r="45" spans="2:15" x14ac:dyDescent="0.25">
      <c r="B45" s="82"/>
      <c r="C45" s="2"/>
      <c r="D45" s="82"/>
      <c r="E45" s="82"/>
    </row>
    <row r="46" spans="2:15" x14ac:dyDescent="0.25">
      <c r="B46" s="82"/>
      <c r="C46" s="88" t="s">
        <v>190</v>
      </c>
      <c r="D46" s="82"/>
      <c r="E46" s="82" t="s">
        <v>191</v>
      </c>
    </row>
  </sheetData>
  <mergeCells count="6">
    <mergeCell ref="B2:E2"/>
    <mergeCell ref="B3:E3"/>
    <mergeCell ref="B4:E4"/>
    <mergeCell ref="B6:B7"/>
    <mergeCell ref="C6:C7"/>
    <mergeCell ref="D6:E6"/>
  </mergeCells>
  <pageMargins left="0.70866141732283472" right="0.70866141732283472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1DC96-E23C-4642-B115-056195D12A10}">
  <sheetPr>
    <tabColor rgb="FFFF99FF"/>
    <pageSetUpPr fitToPage="1"/>
  </sheetPr>
  <dimension ref="B1:W51"/>
  <sheetViews>
    <sheetView topLeftCell="A24" workbookViewId="0">
      <selection activeCell="B1" sqref="B1:I51"/>
    </sheetView>
  </sheetViews>
  <sheetFormatPr defaultColWidth="9.140625" defaultRowHeight="15.75" x14ac:dyDescent="0.25"/>
  <cols>
    <col min="1" max="1" width="2" style="2" customWidth="1"/>
    <col min="2" max="2" width="9.5703125" style="2" customWidth="1"/>
    <col min="3" max="3" width="52" style="2" customWidth="1"/>
    <col min="4" max="4" width="14.28515625" style="20" customWidth="1"/>
    <col min="5" max="5" width="15" style="20" customWidth="1"/>
    <col min="6" max="7" width="14.28515625" style="20" hidden="1" customWidth="1"/>
    <col min="8" max="8" width="14.85546875" style="20" customWidth="1"/>
    <col min="9" max="9" width="13.7109375" style="1" customWidth="1"/>
    <col min="10" max="16384" width="9.140625" style="2"/>
  </cols>
  <sheetData>
    <row r="1" spans="2:13" ht="141.75" x14ac:dyDescent="0.25">
      <c r="I1" s="20" t="s">
        <v>197</v>
      </c>
    </row>
    <row r="2" spans="2:13" ht="24" customHeight="1" x14ac:dyDescent="0.25">
      <c r="B2" s="115" t="s">
        <v>0</v>
      </c>
      <c r="C2" s="115"/>
      <c r="D2" s="115"/>
      <c r="E2" s="115"/>
      <c r="F2" s="115"/>
      <c r="G2" s="115"/>
      <c r="H2" s="115"/>
      <c r="I2" s="72"/>
      <c r="J2" s="74"/>
      <c r="K2" s="74"/>
      <c r="L2" s="74"/>
      <c r="M2" s="74"/>
    </row>
    <row r="3" spans="2:13" ht="24" customHeight="1" x14ac:dyDescent="0.25">
      <c r="B3" s="75" t="s">
        <v>183</v>
      </c>
      <c r="C3" s="75"/>
      <c r="D3" s="75"/>
      <c r="E3" s="75"/>
      <c r="F3" s="75"/>
      <c r="G3" s="75"/>
      <c r="H3" s="75"/>
      <c r="I3" s="72"/>
      <c r="J3" s="74"/>
      <c r="K3" s="74"/>
      <c r="L3" s="74"/>
      <c r="M3" s="74"/>
    </row>
    <row r="4" spans="2:13" ht="18" customHeight="1" x14ac:dyDescent="0.25">
      <c r="B4" s="116" t="s">
        <v>2</v>
      </c>
      <c r="C4" s="116"/>
      <c r="D4" s="116"/>
      <c r="E4" s="116"/>
      <c r="F4" s="116"/>
      <c r="G4" s="116"/>
      <c r="H4" s="97" t="s">
        <v>71</v>
      </c>
      <c r="I4" s="97"/>
      <c r="J4" s="74"/>
      <c r="K4" s="74"/>
      <c r="L4" s="74"/>
      <c r="M4" s="74"/>
    </row>
    <row r="5" spans="2:13" ht="47.25" customHeight="1" x14ac:dyDescent="0.25">
      <c r="B5" s="98" t="s">
        <v>4</v>
      </c>
      <c r="C5" s="98" t="s">
        <v>5</v>
      </c>
      <c r="D5" s="99" t="s">
        <v>7</v>
      </c>
      <c r="E5" s="100"/>
      <c r="F5" s="99" t="s">
        <v>8</v>
      </c>
      <c r="G5" s="100"/>
      <c r="H5" s="94" t="s">
        <v>9</v>
      </c>
      <c r="I5" s="94"/>
    </row>
    <row r="6" spans="2:13" ht="28.15" customHeight="1" x14ac:dyDescent="0.25">
      <c r="B6" s="94"/>
      <c r="C6" s="94"/>
      <c r="D6" s="3" t="s">
        <v>10</v>
      </c>
      <c r="E6" s="3" t="s">
        <v>11</v>
      </c>
      <c r="F6" s="3" t="s">
        <v>10</v>
      </c>
      <c r="G6" s="3" t="s">
        <v>11</v>
      </c>
      <c r="H6" s="3" t="s">
        <v>10</v>
      </c>
      <c r="I6" s="3" t="s">
        <v>11</v>
      </c>
    </row>
    <row r="7" spans="2:13" ht="20.25" customHeight="1" x14ac:dyDescent="0.25">
      <c r="B7" s="4">
        <v>1</v>
      </c>
      <c r="C7" s="5" t="s">
        <v>12</v>
      </c>
      <c r="D7" s="6">
        <v>3004.4286248502249</v>
      </c>
      <c r="E7" s="7">
        <v>1710.3008535644187</v>
      </c>
      <c r="F7" s="6">
        <v>0</v>
      </c>
      <c r="G7" s="7" t="e">
        <v>#DIV/0!</v>
      </c>
      <c r="H7" s="6">
        <v>309.39987231993524</v>
      </c>
      <c r="I7" s="8">
        <v>2737.7006695595278</v>
      </c>
    </row>
    <row r="8" spans="2:13" ht="17.25" customHeight="1" x14ac:dyDescent="0.25">
      <c r="B8" s="9" t="s">
        <v>13</v>
      </c>
      <c r="C8" s="10" t="s">
        <v>14</v>
      </c>
      <c r="D8" s="7">
        <v>1866.4974630643587</v>
      </c>
      <c r="E8" s="7">
        <v>1062.5222306334317</v>
      </c>
      <c r="F8" s="7">
        <v>0</v>
      </c>
      <c r="G8" s="7" t="e">
        <v>#DIV/0!</v>
      </c>
      <c r="H8" s="7">
        <v>236.19149513870121</v>
      </c>
      <c r="I8" s="8">
        <v>2089.9220466285406</v>
      </c>
    </row>
    <row r="9" spans="2:13" x14ac:dyDescent="0.25">
      <c r="B9" s="9" t="s">
        <v>15</v>
      </c>
      <c r="C9" s="10" t="s">
        <v>16</v>
      </c>
      <c r="D9" s="7">
        <v>1525.9077684108863</v>
      </c>
      <c r="E9" s="7">
        <v>868.63816207443324</v>
      </c>
      <c r="F9" s="7">
        <v>0</v>
      </c>
      <c r="G9" s="7" t="e">
        <v>#DIV/0!</v>
      </c>
      <c r="H9" s="7">
        <v>214.27978407254031</v>
      </c>
      <c r="I9" s="8">
        <v>1896.0379780695425</v>
      </c>
      <c r="J9" s="11"/>
      <c r="K9" s="12"/>
      <c r="L9" s="12"/>
    </row>
    <row r="10" spans="2:13" x14ac:dyDescent="0.25">
      <c r="B10" s="9" t="s">
        <v>17</v>
      </c>
      <c r="C10" s="10" t="s">
        <v>18</v>
      </c>
      <c r="D10" s="7">
        <v>175.92529191295793</v>
      </c>
      <c r="E10" s="7">
        <v>100.14722081716987</v>
      </c>
      <c r="F10" s="7">
        <v>0</v>
      </c>
      <c r="G10" s="7" t="e">
        <v>#DIV/0!</v>
      </c>
      <c r="H10" s="7">
        <v>11.318088087042044</v>
      </c>
      <c r="I10" s="8">
        <v>100.14722081716987</v>
      </c>
    </row>
    <row r="11" spans="2:13" ht="18" customHeight="1" x14ac:dyDescent="0.25">
      <c r="B11" s="9" t="s">
        <v>19</v>
      </c>
      <c r="C11" s="10" t="s">
        <v>20</v>
      </c>
      <c r="D11" s="7">
        <v>0</v>
      </c>
      <c r="E11" s="7">
        <v>0</v>
      </c>
      <c r="F11" s="7">
        <v>0</v>
      </c>
      <c r="G11" s="7" t="e">
        <v>#DIV/0!</v>
      </c>
      <c r="H11" s="7">
        <v>0</v>
      </c>
      <c r="I11" s="8">
        <v>0</v>
      </c>
    </row>
    <row r="12" spans="2:13" ht="21.75" customHeight="1" x14ac:dyDescent="0.25">
      <c r="B12" s="9" t="s">
        <v>21</v>
      </c>
      <c r="C12" s="10" t="s">
        <v>22</v>
      </c>
      <c r="D12" s="7">
        <v>0.32747749476032023</v>
      </c>
      <c r="E12" s="7">
        <v>0.18641981845703998</v>
      </c>
      <c r="F12" s="7">
        <v>0</v>
      </c>
      <c r="G12" s="7" t="e">
        <v>#DIV/0!</v>
      </c>
      <c r="H12" s="7">
        <v>2.1068142573013142E-2</v>
      </c>
      <c r="I12" s="8">
        <v>0.18641981845703998</v>
      </c>
    </row>
    <row r="13" spans="2:13" ht="23.25" customHeight="1" x14ac:dyDescent="0.25">
      <c r="B13" s="9" t="s">
        <v>23</v>
      </c>
      <c r="C13" s="10" t="s">
        <v>24</v>
      </c>
      <c r="D13" s="7">
        <v>164.33692524575409</v>
      </c>
      <c r="E13" s="7">
        <v>93.550427923371558</v>
      </c>
      <c r="F13" s="7">
        <v>0</v>
      </c>
      <c r="G13" s="7" t="e">
        <v>#DIV/0!</v>
      </c>
      <c r="H13" s="7">
        <v>10.572554836545876</v>
      </c>
      <c r="I13" s="8">
        <v>93.550427923371572</v>
      </c>
    </row>
    <row r="14" spans="2:13" x14ac:dyDescent="0.25">
      <c r="B14" s="9" t="s">
        <v>25</v>
      </c>
      <c r="C14" s="10" t="s">
        <v>26</v>
      </c>
      <c r="D14" s="7">
        <v>328.34520653842281</v>
      </c>
      <c r="E14" s="7">
        <v>186.91377201029195</v>
      </c>
      <c r="F14" s="7">
        <v>0</v>
      </c>
      <c r="G14" s="7" t="e">
        <v>#DIV/0!</v>
      </c>
      <c r="H14" s="7">
        <v>21.123966486857142</v>
      </c>
      <c r="I14" s="8">
        <v>186.91377201029198</v>
      </c>
    </row>
    <row r="15" spans="2:13" x14ac:dyDescent="0.25">
      <c r="B15" s="9" t="s">
        <v>27</v>
      </c>
      <c r="C15" s="10" t="s">
        <v>28</v>
      </c>
      <c r="D15" s="7">
        <v>500.63950509589915</v>
      </c>
      <c r="E15" s="7">
        <v>284.99401377400653</v>
      </c>
      <c r="F15" s="7">
        <v>0</v>
      </c>
      <c r="G15" s="7" t="e">
        <v>#DIV/0!</v>
      </c>
      <c r="H15" s="7">
        <v>32.208455969662452</v>
      </c>
      <c r="I15" s="8">
        <v>284.99401377400648</v>
      </c>
    </row>
    <row r="16" spans="2:13" ht="17.25" customHeight="1" x14ac:dyDescent="0.25">
      <c r="B16" s="9" t="s">
        <v>29</v>
      </c>
      <c r="C16" s="10" t="s">
        <v>30</v>
      </c>
      <c r="D16" s="7">
        <v>72.235945438453015</v>
      </c>
      <c r="E16" s="7">
        <v>41.121029842264228</v>
      </c>
      <c r="F16" s="7">
        <v>0</v>
      </c>
      <c r="G16" s="7" t="e">
        <v>#DIV/0!</v>
      </c>
      <c r="H16" s="7">
        <v>4.6472726271085705</v>
      </c>
      <c r="I16" s="8">
        <v>41.121029842264228</v>
      </c>
    </row>
    <row r="17" spans="2:9" x14ac:dyDescent="0.25">
      <c r="B17" s="9" t="s">
        <v>31</v>
      </c>
      <c r="C17" s="10" t="s">
        <v>32</v>
      </c>
      <c r="D17" s="7">
        <v>374.05915187755102</v>
      </c>
      <c r="E17" s="7">
        <v>212.9368897128154</v>
      </c>
      <c r="F17" s="7">
        <v>0</v>
      </c>
      <c r="G17" s="7" t="e">
        <v>#DIV/0!</v>
      </c>
      <c r="H17" s="7">
        <v>24.064956122448976</v>
      </c>
      <c r="I17" s="8">
        <v>212.9368897128154</v>
      </c>
    </row>
    <row r="18" spans="2:9" x14ac:dyDescent="0.25">
      <c r="B18" s="9" t="s">
        <v>33</v>
      </c>
      <c r="C18" s="10" t="s">
        <v>34</v>
      </c>
      <c r="D18" s="7">
        <v>54.344407779895093</v>
      </c>
      <c r="E18" s="7">
        <v>30.936094218926858</v>
      </c>
      <c r="F18" s="7">
        <v>0</v>
      </c>
      <c r="G18" s="7" t="e">
        <v>#DIV/0!</v>
      </c>
      <c r="H18" s="7">
        <v>3.4962272201049096</v>
      </c>
      <c r="I18" s="8">
        <v>30.936094218926861</v>
      </c>
    </row>
    <row r="19" spans="2:9" ht="19.5" customHeight="1" x14ac:dyDescent="0.25">
      <c r="B19" s="9" t="s">
        <v>35</v>
      </c>
      <c r="C19" s="13" t="s">
        <v>36</v>
      </c>
      <c r="D19" s="7">
        <v>308.94645015154441</v>
      </c>
      <c r="E19" s="7">
        <v>175.87083714668861</v>
      </c>
      <c r="F19" s="7">
        <v>0</v>
      </c>
      <c r="G19" s="7" t="e">
        <v>#DIV/0!</v>
      </c>
      <c r="H19" s="7">
        <v>19.875954724714443</v>
      </c>
      <c r="I19" s="8">
        <v>175.87083714668864</v>
      </c>
    </row>
    <row r="20" spans="2:9" x14ac:dyDescent="0.25">
      <c r="B20" s="9" t="s">
        <v>37</v>
      </c>
      <c r="C20" s="10" t="s">
        <v>38</v>
      </c>
      <c r="D20" s="7">
        <v>223.50506520238622</v>
      </c>
      <c r="E20" s="7">
        <v>127.2324796235319</v>
      </c>
      <c r="F20" s="7">
        <v>0</v>
      </c>
      <c r="G20" s="7" t="e">
        <v>#DIV/0!</v>
      </c>
      <c r="H20" s="7">
        <v>14.379115068413647</v>
      </c>
      <c r="I20" s="8">
        <v>127.2324796235319</v>
      </c>
    </row>
    <row r="21" spans="2:9" ht="15" customHeight="1" x14ac:dyDescent="0.25">
      <c r="B21" s="9" t="s">
        <v>39</v>
      </c>
      <c r="C21" s="10" t="s">
        <v>30</v>
      </c>
      <c r="D21" s="7">
        <v>49.171114344524973</v>
      </c>
      <c r="E21" s="7">
        <v>27.991145517177017</v>
      </c>
      <c r="F21" s="7">
        <v>0</v>
      </c>
      <c r="G21" s="7" t="e">
        <v>#DIV/0!</v>
      </c>
      <c r="H21" s="7">
        <v>3.1634053150510022</v>
      </c>
      <c r="I21" s="8">
        <v>27.991145517177017</v>
      </c>
    </row>
    <row r="22" spans="2:9" x14ac:dyDescent="0.25">
      <c r="B22" s="9" t="s">
        <v>40</v>
      </c>
      <c r="C22" s="10" t="s">
        <v>41</v>
      </c>
      <c r="D22" s="7">
        <v>36.270270604633218</v>
      </c>
      <c r="E22" s="7">
        <v>20.647212005979696</v>
      </c>
      <c r="F22" s="7">
        <v>0</v>
      </c>
      <c r="G22" s="7" t="e">
        <v>#DIV/0!</v>
      </c>
      <c r="H22" s="7">
        <v>2.3334343412497942</v>
      </c>
      <c r="I22" s="8">
        <v>20.647212005979711</v>
      </c>
    </row>
    <row r="23" spans="2:9" ht="18.75" customHeight="1" x14ac:dyDescent="0.25">
      <c r="B23" s="9">
        <v>2</v>
      </c>
      <c r="C23" s="5" t="s">
        <v>42</v>
      </c>
      <c r="D23" s="6">
        <v>280.26190820679108</v>
      </c>
      <c r="E23" s="7">
        <v>159.54187656948014</v>
      </c>
      <c r="F23" s="6">
        <v>0</v>
      </c>
      <c r="G23" s="7" t="e">
        <v>#DIV/0!</v>
      </c>
      <c r="H23" s="6">
        <v>18.030545409561512</v>
      </c>
      <c r="I23" s="8">
        <v>159.54187656948014</v>
      </c>
    </row>
    <row r="24" spans="2:9" x14ac:dyDescent="0.25">
      <c r="B24" s="9" t="s">
        <v>43</v>
      </c>
      <c r="C24" s="10" t="s">
        <v>38</v>
      </c>
      <c r="D24" s="7">
        <v>209.41091523837255</v>
      </c>
      <c r="E24" s="7">
        <v>119.20924468483564</v>
      </c>
      <c r="F24" s="7">
        <v>0</v>
      </c>
      <c r="G24" s="7" t="e">
        <v>#DIV/0!</v>
      </c>
      <c r="H24" s="7">
        <v>13.472373183434357</v>
      </c>
      <c r="I24" s="8">
        <v>119.20924468483564</v>
      </c>
    </row>
    <row r="25" spans="2:9" ht="18" customHeight="1" x14ac:dyDescent="0.25">
      <c r="B25" s="9" t="s">
        <v>44</v>
      </c>
      <c r="C25" s="10" t="s">
        <v>30</v>
      </c>
      <c r="D25" s="7">
        <v>46.070401352441969</v>
      </c>
      <c r="E25" s="7">
        <v>26.226033830663841</v>
      </c>
      <c r="F25" s="7">
        <v>0</v>
      </c>
      <c r="G25" s="7" t="e">
        <v>#DIV/0!</v>
      </c>
      <c r="H25" s="7">
        <v>2.9639221003555591</v>
      </c>
      <c r="I25" s="8">
        <v>26.226033830663845</v>
      </c>
    </row>
    <row r="26" spans="2:9" x14ac:dyDescent="0.25">
      <c r="B26" s="9" t="s">
        <v>45</v>
      </c>
      <c r="C26" s="10" t="s">
        <v>41</v>
      </c>
      <c r="D26" s="7">
        <v>24.780591615976554</v>
      </c>
      <c r="E26" s="7">
        <v>14.106598053980662</v>
      </c>
      <c r="F26" s="7">
        <v>0</v>
      </c>
      <c r="G26" s="7" t="e">
        <v>#DIV/0!</v>
      </c>
      <c r="H26" s="7">
        <v>1.594250125771596</v>
      </c>
      <c r="I26" s="8">
        <v>14.106598053980647</v>
      </c>
    </row>
    <row r="27" spans="2:9" x14ac:dyDescent="0.25">
      <c r="B27" s="9">
        <v>3</v>
      </c>
      <c r="C27" s="5" t="s">
        <v>46</v>
      </c>
      <c r="D27" s="6">
        <v>0</v>
      </c>
      <c r="E27" s="7">
        <v>0</v>
      </c>
      <c r="F27" s="6">
        <v>0</v>
      </c>
      <c r="G27" s="7" t="e">
        <v>#DIV/0!</v>
      </c>
      <c r="H27" s="6">
        <v>0</v>
      </c>
      <c r="I27" s="8">
        <v>0</v>
      </c>
    </row>
    <row r="28" spans="2:9" x14ac:dyDescent="0.25">
      <c r="B28" s="9" t="s">
        <v>47</v>
      </c>
      <c r="C28" s="10" t="s">
        <v>38</v>
      </c>
      <c r="D28" s="7">
        <v>0</v>
      </c>
      <c r="E28" s="7">
        <v>0</v>
      </c>
      <c r="F28" s="7">
        <v>0</v>
      </c>
      <c r="G28" s="7" t="e">
        <v>#DIV/0!</v>
      </c>
      <c r="H28" s="7">
        <v>0</v>
      </c>
      <c r="I28" s="8">
        <v>0</v>
      </c>
    </row>
    <row r="29" spans="2:9" ht="18.75" customHeight="1" x14ac:dyDescent="0.25">
      <c r="B29" s="9" t="s">
        <v>48</v>
      </c>
      <c r="C29" s="10" t="s">
        <v>30</v>
      </c>
      <c r="D29" s="7">
        <v>0</v>
      </c>
      <c r="E29" s="7">
        <v>0</v>
      </c>
      <c r="F29" s="7">
        <v>0</v>
      </c>
      <c r="G29" s="7" t="e">
        <v>#DIV/0!</v>
      </c>
      <c r="H29" s="7">
        <v>0</v>
      </c>
      <c r="I29" s="8">
        <v>0</v>
      </c>
    </row>
    <row r="30" spans="2:9" x14ac:dyDescent="0.25">
      <c r="B30" s="9" t="s">
        <v>49</v>
      </c>
      <c r="C30" s="10" t="s">
        <v>41</v>
      </c>
      <c r="D30" s="7">
        <v>0</v>
      </c>
      <c r="E30" s="7">
        <v>0</v>
      </c>
      <c r="F30" s="7">
        <v>0</v>
      </c>
      <c r="G30" s="7" t="e">
        <v>#DIV/0!</v>
      </c>
      <c r="H30" s="7">
        <v>0</v>
      </c>
      <c r="I30" s="8">
        <v>0</v>
      </c>
    </row>
    <row r="31" spans="2:9" x14ac:dyDescent="0.25">
      <c r="B31" s="9">
        <v>4</v>
      </c>
      <c r="C31" s="5" t="s">
        <v>50</v>
      </c>
      <c r="D31" s="6">
        <v>0</v>
      </c>
      <c r="E31" s="7">
        <v>0</v>
      </c>
      <c r="F31" s="6">
        <v>0</v>
      </c>
      <c r="G31" s="7" t="e">
        <v>#DIV/0!</v>
      </c>
      <c r="H31" s="6">
        <v>0</v>
      </c>
      <c r="I31" s="8">
        <v>0</v>
      </c>
    </row>
    <row r="32" spans="2:9" x14ac:dyDescent="0.25">
      <c r="B32" s="9">
        <v>5</v>
      </c>
      <c r="C32" s="5" t="s">
        <v>51</v>
      </c>
      <c r="D32" s="6">
        <v>0</v>
      </c>
      <c r="E32" s="7">
        <v>0</v>
      </c>
      <c r="F32" s="6">
        <v>0</v>
      </c>
      <c r="G32" s="7" t="e">
        <v>#DIV/0!</v>
      </c>
      <c r="H32" s="6">
        <v>0</v>
      </c>
      <c r="I32" s="8">
        <v>0</v>
      </c>
    </row>
    <row r="33" spans="2:23" x14ac:dyDescent="0.25">
      <c r="B33" s="9">
        <v>6</v>
      </c>
      <c r="C33" s="5" t="s">
        <v>52</v>
      </c>
      <c r="D33" s="6">
        <v>3284.6905330570162</v>
      </c>
      <c r="E33" s="7">
        <v>1869.8427301338988</v>
      </c>
      <c r="F33" s="6">
        <v>0</v>
      </c>
      <c r="G33" s="7" t="e">
        <v>#DIV/0!</v>
      </c>
      <c r="H33" s="6">
        <v>327.43041772949675</v>
      </c>
      <c r="I33" s="8">
        <v>2897.2425461290077</v>
      </c>
    </row>
    <row r="34" spans="2:23" x14ac:dyDescent="0.25">
      <c r="B34" s="9" t="s">
        <v>53</v>
      </c>
      <c r="C34" s="5" t="s">
        <v>54</v>
      </c>
      <c r="D34" s="6">
        <v>0</v>
      </c>
      <c r="E34" s="7">
        <v>0</v>
      </c>
      <c r="F34" s="6">
        <v>0</v>
      </c>
      <c r="G34" s="7" t="e">
        <v>#DIV/0!</v>
      </c>
      <c r="H34" s="6">
        <v>0</v>
      </c>
      <c r="I34" s="8">
        <v>0</v>
      </c>
    </row>
    <row r="35" spans="2:23" ht="18" customHeight="1" x14ac:dyDescent="0.25">
      <c r="B35" s="9" t="s">
        <v>55</v>
      </c>
      <c r="C35" s="5" t="s">
        <v>56</v>
      </c>
      <c r="D35" s="6">
        <v>160.22880649058615</v>
      </c>
      <c r="E35" s="7">
        <v>91.211840494336528</v>
      </c>
      <c r="F35" s="6">
        <v>0</v>
      </c>
      <c r="G35" s="7" t="e">
        <v>#DIV/0!</v>
      </c>
      <c r="H35" s="6">
        <v>15.972215498999841</v>
      </c>
      <c r="I35" s="8">
        <v>141.32890468921988</v>
      </c>
    </row>
    <row r="36" spans="2:23" x14ac:dyDescent="0.25">
      <c r="B36" s="9" t="s">
        <v>57</v>
      </c>
      <c r="C36" s="10" t="s">
        <v>58</v>
      </c>
      <c r="D36" s="7">
        <v>28.841185168305508</v>
      </c>
      <c r="E36" s="7">
        <v>16.418131288980575</v>
      </c>
      <c r="F36" s="7">
        <v>0</v>
      </c>
      <c r="G36" s="7" t="e">
        <v>#DIV/0!</v>
      </c>
      <c r="H36" s="7">
        <v>2.8749987898199718</v>
      </c>
      <c r="I36" s="8">
        <v>25.439202844059583</v>
      </c>
    </row>
    <row r="37" spans="2:23" x14ac:dyDescent="0.25">
      <c r="B37" s="9" t="s">
        <v>59</v>
      </c>
      <c r="C37" s="10" t="s">
        <v>60</v>
      </c>
      <c r="D37" s="7">
        <v>0</v>
      </c>
      <c r="E37" s="7">
        <v>0</v>
      </c>
      <c r="F37" s="7">
        <v>0</v>
      </c>
      <c r="G37" s="7" t="e">
        <v>#DIV/0!</v>
      </c>
      <c r="H37" s="7">
        <v>0</v>
      </c>
      <c r="I37" s="8">
        <v>0</v>
      </c>
    </row>
    <row r="38" spans="2:23" x14ac:dyDescent="0.25">
      <c r="B38" s="9" t="s">
        <v>61</v>
      </c>
      <c r="C38" s="10" t="s">
        <v>62</v>
      </c>
      <c r="D38" s="7">
        <v>0</v>
      </c>
      <c r="E38" s="7">
        <v>0</v>
      </c>
      <c r="F38" s="7">
        <v>0</v>
      </c>
      <c r="G38" s="7" t="e">
        <v>#DIV/0!</v>
      </c>
      <c r="H38" s="7">
        <v>0</v>
      </c>
      <c r="I38" s="8">
        <v>0</v>
      </c>
    </row>
    <row r="39" spans="2:23" ht="21" customHeight="1" x14ac:dyDescent="0.25">
      <c r="B39" s="9" t="s">
        <v>63</v>
      </c>
      <c r="C39" s="10" t="s">
        <v>64</v>
      </c>
      <c r="D39" s="7">
        <v>0</v>
      </c>
      <c r="E39" s="7">
        <v>0</v>
      </c>
      <c r="F39" s="7">
        <v>0</v>
      </c>
      <c r="G39" s="7" t="e">
        <v>#DIV/0!</v>
      </c>
      <c r="H39" s="7">
        <v>0</v>
      </c>
      <c r="I39" s="8">
        <v>0</v>
      </c>
    </row>
    <row r="40" spans="2:23" x14ac:dyDescent="0.25">
      <c r="B40" s="9" t="s">
        <v>65</v>
      </c>
      <c r="C40" s="10" t="s">
        <v>66</v>
      </c>
      <c r="D40" s="7">
        <v>131.38762132228064</v>
      </c>
      <c r="E40" s="7">
        <v>74.793709205355952</v>
      </c>
      <c r="F40" s="7">
        <v>0</v>
      </c>
      <c r="G40" s="7" t="e">
        <v>#DIV/0!</v>
      </c>
      <c r="H40" s="7">
        <v>13.09721670917987</v>
      </c>
      <c r="I40" s="8">
        <v>115.88970184516032</v>
      </c>
    </row>
    <row r="41" spans="2:23" ht="42" customHeight="1" x14ac:dyDescent="0.25">
      <c r="B41" s="4">
        <v>9</v>
      </c>
      <c r="C41" s="5" t="s">
        <v>67</v>
      </c>
      <c r="D41" s="6">
        <v>3444.9193395476022</v>
      </c>
      <c r="E41" s="6">
        <v>1961.0545706282353</v>
      </c>
      <c r="F41" s="6">
        <v>0</v>
      </c>
      <c r="G41" s="6" t="e">
        <v>#DIV/0!</v>
      </c>
      <c r="H41" s="6">
        <v>343.4026332284966</v>
      </c>
      <c r="I41" s="8">
        <v>3038.5714508182277</v>
      </c>
    </row>
    <row r="42" spans="2:23" ht="18" customHeight="1" x14ac:dyDescent="0.25">
      <c r="B42" s="15">
        <v>10</v>
      </c>
      <c r="C42" s="16" t="s">
        <v>68</v>
      </c>
      <c r="D42" s="17">
        <v>1961.0545706282353</v>
      </c>
      <c r="E42" s="18"/>
      <c r="F42" s="17" t="e">
        <v>#DIV/0!</v>
      </c>
      <c r="G42" s="18"/>
      <c r="H42" s="17">
        <v>3038.5714508182277</v>
      </c>
      <c r="I42" s="8"/>
    </row>
    <row r="43" spans="2:23" ht="18.75" customHeight="1" x14ac:dyDescent="0.25">
      <c r="B43" s="4">
        <v>11</v>
      </c>
      <c r="C43" s="10" t="s">
        <v>69</v>
      </c>
      <c r="D43" s="7">
        <v>1756.6667400000001</v>
      </c>
      <c r="E43" s="7"/>
      <c r="F43" s="7">
        <v>0</v>
      </c>
      <c r="G43" s="7"/>
      <c r="H43" s="7">
        <v>113.0145</v>
      </c>
      <c r="I43" s="19"/>
    </row>
    <row r="44" spans="2:23" s="21" customFormat="1" x14ac:dyDescent="0.25">
      <c r="B44" s="2"/>
      <c r="C44" s="2"/>
      <c r="D44" s="20"/>
      <c r="E44" s="20"/>
      <c r="F44" s="20"/>
      <c r="G44" s="20"/>
      <c r="H44" s="20"/>
      <c r="I44" s="1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6" spans="2:23" x14ac:dyDescent="0.25">
      <c r="H46" s="84"/>
      <c r="I46" s="83"/>
      <c r="J46" s="20"/>
      <c r="K46" s="65"/>
    </row>
    <row r="47" spans="2:23" x14ac:dyDescent="0.25">
      <c r="C47" s="2" t="s">
        <v>174</v>
      </c>
      <c r="H47" s="93" t="s">
        <v>192</v>
      </c>
      <c r="I47" s="93"/>
    </row>
    <row r="48" spans="2:23" s="21" customFormat="1" ht="18" customHeight="1" x14ac:dyDescent="0.25">
      <c r="B48" s="2"/>
      <c r="C48" s="2"/>
      <c r="D48" s="20"/>
      <c r="E48" s="20"/>
      <c r="F48" s="20"/>
      <c r="G48" s="20"/>
      <c r="H48" s="20"/>
      <c r="I48" s="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2:9" x14ac:dyDescent="0.25">
      <c r="B49" s="82"/>
    </row>
    <row r="50" spans="2:9" x14ac:dyDescent="0.25">
      <c r="B50" s="82"/>
    </row>
    <row r="51" spans="2:9" x14ac:dyDescent="0.25">
      <c r="C51" s="88" t="s">
        <v>190</v>
      </c>
      <c r="H51" s="93" t="s">
        <v>191</v>
      </c>
      <c r="I51" s="93"/>
    </row>
  </sheetData>
  <mergeCells count="10">
    <mergeCell ref="H47:I47"/>
    <mergeCell ref="H51:I51"/>
    <mergeCell ref="B2:H2"/>
    <mergeCell ref="B4:G4"/>
    <mergeCell ref="H4:I4"/>
    <mergeCell ref="B5:B6"/>
    <mergeCell ref="C5:C6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28D19-FFF6-48FB-BBBA-C4B856D7CD19}">
  <sheetPr>
    <tabColor rgb="FFFF99FF"/>
    <pageSetUpPr fitToPage="1"/>
  </sheetPr>
  <dimension ref="B1:G49"/>
  <sheetViews>
    <sheetView topLeftCell="A23" workbookViewId="0">
      <selection activeCell="B1" sqref="B1:E46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55" style="11" customWidth="1"/>
    <col min="4" max="4" width="20" style="11" customWidth="1"/>
    <col min="5" max="5" width="22.42578125" style="57" customWidth="1"/>
    <col min="6" max="6" width="8.85546875" style="11"/>
    <col min="7" max="7" width="10.140625" style="11" customWidth="1"/>
    <col min="8" max="8" width="14.42578125" style="11" customWidth="1"/>
    <col min="9" max="9" width="10.140625" style="11" customWidth="1"/>
    <col min="10" max="16384" width="8.85546875" style="11"/>
  </cols>
  <sheetData>
    <row r="1" spans="2:5" s="64" customFormat="1" ht="78.75" x14ac:dyDescent="0.25">
      <c r="E1" s="20" t="s">
        <v>198</v>
      </c>
    </row>
    <row r="2" spans="2:5" ht="18.75" customHeight="1" x14ac:dyDescent="0.25">
      <c r="B2" s="109" t="s">
        <v>143</v>
      </c>
      <c r="C2" s="109"/>
      <c r="D2" s="109"/>
      <c r="E2" s="109"/>
    </row>
    <row r="3" spans="2:5" ht="34.9" customHeight="1" x14ac:dyDescent="0.25">
      <c r="B3" s="113" t="s">
        <v>184</v>
      </c>
      <c r="C3" s="113"/>
      <c r="D3" s="113"/>
      <c r="E3" s="113"/>
    </row>
    <row r="4" spans="2:5" ht="19.5" customHeight="1" x14ac:dyDescent="0.25">
      <c r="B4" s="114" t="s">
        <v>2</v>
      </c>
      <c r="C4" s="114"/>
      <c r="D4" s="114"/>
      <c r="E4" s="114"/>
    </row>
    <row r="5" spans="2:5" x14ac:dyDescent="0.25">
      <c r="E5" s="76" t="s">
        <v>71</v>
      </c>
    </row>
    <row r="6" spans="2:5" ht="32.450000000000003" customHeight="1" x14ac:dyDescent="0.25">
      <c r="B6" s="104" t="s">
        <v>145</v>
      </c>
      <c r="C6" s="104" t="s">
        <v>72</v>
      </c>
      <c r="D6" s="94" t="s">
        <v>6</v>
      </c>
      <c r="E6" s="94"/>
    </row>
    <row r="7" spans="2:5" x14ac:dyDescent="0.25">
      <c r="B7" s="104"/>
      <c r="C7" s="104"/>
      <c r="D7" s="3" t="s">
        <v>10</v>
      </c>
      <c r="E7" s="3" t="s">
        <v>11</v>
      </c>
    </row>
    <row r="8" spans="2:5" ht="15.75" customHeight="1" x14ac:dyDescent="0.25">
      <c r="B8" s="23" t="s">
        <v>82</v>
      </c>
      <c r="C8" s="24" t="s">
        <v>86</v>
      </c>
      <c r="D8" s="18">
        <v>16.984823819667113</v>
      </c>
      <c r="E8" s="18">
        <v>9.084342002419147</v>
      </c>
    </row>
    <row r="9" spans="2:5" x14ac:dyDescent="0.25">
      <c r="B9" s="23" t="s">
        <v>87</v>
      </c>
      <c r="C9" s="25" t="s">
        <v>146</v>
      </c>
      <c r="D9" s="18">
        <v>0</v>
      </c>
      <c r="E9" s="18">
        <v>0</v>
      </c>
    </row>
    <row r="10" spans="2:5" ht="18" customHeight="1" x14ac:dyDescent="0.25">
      <c r="B10" s="23" t="s">
        <v>99</v>
      </c>
      <c r="C10" s="25" t="s">
        <v>147</v>
      </c>
      <c r="D10" s="18">
        <v>12.405615749999999</v>
      </c>
      <c r="E10" s="18">
        <v>6.6351501446310701</v>
      </c>
    </row>
    <row r="11" spans="2:5" ht="17.25" customHeight="1" x14ac:dyDescent="0.25">
      <c r="B11" s="23" t="s">
        <v>101</v>
      </c>
      <c r="C11" s="25" t="s">
        <v>148</v>
      </c>
      <c r="D11" s="18">
        <v>2.8938490899999998</v>
      </c>
      <c r="E11" s="18">
        <v>1.547776716206448</v>
      </c>
    </row>
    <row r="12" spans="2:5" ht="20.25" customHeight="1" x14ac:dyDescent="0.25">
      <c r="B12" s="23" t="s">
        <v>149</v>
      </c>
      <c r="C12" s="58" t="s">
        <v>104</v>
      </c>
      <c r="D12" s="18">
        <v>2.7292354649999999</v>
      </c>
      <c r="E12" s="18">
        <v>1.4597330318188355</v>
      </c>
    </row>
    <row r="13" spans="2:5" ht="16.5" customHeight="1" x14ac:dyDescent="0.25">
      <c r="B13" s="23" t="s">
        <v>105</v>
      </c>
      <c r="C13" s="58" t="s">
        <v>150</v>
      </c>
      <c r="D13" s="18">
        <v>0</v>
      </c>
      <c r="E13" s="18">
        <v>0</v>
      </c>
    </row>
    <row r="14" spans="2:5" ht="18.75" customHeight="1" x14ac:dyDescent="0.25">
      <c r="B14" s="23" t="s">
        <v>107</v>
      </c>
      <c r="C14" s="58" t="s">
        <v>108</v>
      </c>
      <c r="D14" s="18">
        <v>0.16461362499999999</v>
      </c>
      <c r="E14" s="18">
        <v>8.8043684387612495E-2</v>
      </c>
    </row>
    <row r="15" spans="2:5" x14ac:dyDescent="0.25">
      <c r="B15" s="23" t="s">
        <v>109</v>
      </c>
      <c r="C15" s="24" t="s">
        <v>110</v>
      </c>
      <c r="D15" s="18">
        <v>1.6853589796671138</v>
      </c>
      <c r="E15" s="18">
        <v>0.90141514158162794</v>
      </c>
    </row>
    <row r="16" spans="2:5" ht="19.5" customHeight="1" x14ac:dyDescent="0.25">
      <c r="B16" s="23" t="s">
        <v>111</v>
      </c>
      <c r="C16" s="25" t="s">
        <v>112</v>
      </c>
      <c r="D16" s="18">
        <v>1.2192607115412823</v>
      </c>
      <c r="E16" s="18">
        <v>0.65212223637719247</v>
      </c>
    </row>
    <row r="17" spans="2:5" ht="19.5" customHeight="1" x14ac:dyDescent="0.25">
      <c r="B17" s="23" t="s">
        <v>113</v>
      </c>
      <c r="C17" s="25" t="s">
        <v>104</v>
      </c>
      <c r="D17" s="18">
        <v>0.26823735653908209</v>
      </c>
      <c r="E17" s="18">
        <v>0.14346689200298232</v>
      </c>
    </row>
    <row r="18" spans="2:5" ht="15.75" customHeight="1" x14ac:dyDescent="0.25">
      <c r="B18" s="23" t="s">
        <v>114</v>
      </c>
      <c r="C18" s="25" t="s">
        <v>115</v>
      </c>
      <c r="D18" s="18">
        <v>0.19786091158674934</v>
      </c>
      <c r="E18" s="18">
        <v>0.10582601320145317</v>
      </c>
    </row>
    <row r="19" spans="2:5" ht="18.75" customHeight="1" x14ac:dyDescent="0.25">
      <c r="B19" s="23" t="s">
        <v>83</v>
      </c>
      <c r="C19" s="24" t="s">
        <v>116</v>
      </c>
      <c r="D19" s="18">
        <v>1.5288795952284362</v>
      </c>
      <c r="E19" s="18">
        <v>0.81772206006005399</v>
      </c>
    </row>
    <row r="20" spans="2:5" x14ac:dyDescent="0.25">
      <c r="B20" s="23" t="s">
        <v>117</v>
      </c>
      <c r="C20" s="25" t="s">
        <v>112</v>
      </c>
      <c r="D20" s="18">
        <v>1.142374564472838</v>
      </c>
      <c r="E20" s="18">
        <v>0.61099963995618745</v>
      </c>
    </row>
    <row r="21" spans="2:5" ht="16.5" customHeight="1" x14ac:dyDescent="0.25">
      <c r="B21" s="23" t="s">
        <v>118</v>
      </c>
      <c r="C21" s="25" t="s">
        <v>104</v>
      </c>
      <c r="D21" s="18">
        <v>0.25132240418402435</v>
      </c>
      <c r="E21" s="18">
        <v>0.13441992079036122</v>
      </c>
    </row>
    <row r="22" spans="2:5" x14ac:dyDescent="0.25">
      <c r="B22" s="23" t="s">
        <v>119</v>
      </c>
      <c r="C22" s="25" t="s">
        <v>115</v>
      </c>
      <c r="D22" s="18">
        <v>0.13518262657157382</v>
      </c>
      <c r="E22" s="18">
        <v>7.2302499313505339E-2</v>
      </c>
    </row>
    <row r="23" spans="2:5" ht="18" customHeight="1" x14ac:dyDescent="0.25">
      <c r="B23" s="23" t="s">
        <v>120</v>
      </c>
      <c r="C23" s="24" t="s">
        <v>121</v>
      </c>
      <c r="D23" s="18">
        <v>0</v>
      </c>
      <c r="E23" s="18">
        <v>0</v>
      </c>
    </row>
    <row r="24" spans="2:5" x14ac:dyDescent="0.25">
      <c r="B24" s="23" t="s">
        <v>122</v>
      </c>
      <c r="C24" s="25" t="s">
        <v>112</v>
      </c>
      <c r="D24" s="18">
        <v>0</v>
      </c>
      <c r="E24" s="18">
        <v>0</v>
      </c>
    </row>
    <row r="25" spans="2:5" x14ac:dyDescent="0.25">
      <c r="B25" s="23" t="s">
        <v>123</v>
      </c>
      <c r="C25" s="25" t="s">
        <v>104</v>
      </c>
      <c r="D25" s="18">
        <v>0</v>
      </c>
      <c r="E25" s="18">
        <v>0</v>
      </c>
    </row>
    <row r="26" spans="2:5" x14ac:dyDescent="0.25">
      <c r="B26" s="23" t="s">
        <v>124</v>
      </c>
      <c r="C26" s="25" t="s">
        <v>125</v>
      </c>
      <c r="D26" s="18">
        <v>0</v>
      </c>
      <c r="E26" s="18">
        <v>0</v>
      </c>
    </row>
    <row r="27" spans="2:5" x14ac:dyDescent="0.25">
      <c r="B27" s="23" t="s">
        <v>84</v>
      </c>
      <c r="C27" s="24" t="s">
        <v>126</v>
      </c>
      <c r="D27" s="18">
        <v>0</v>
      </c>
      <c r="E27" s="18">
        <v>0</v>
      </c>
    </row>
    <row r="28" spans="2:5" x14ac:dyDescent="0.25">
      <c r="B28" s="23" t="s">
        <v>85</v>
      </c>
      <c r="C28" s="24" t="s">
        <v>151</v>
      </c>
      <c r="D28" s="18">
        <v>0</v>
      </c>
      <c r="E28" s="18">
        <v>0</v>
      </c>
    </row>
    <row r="29" spans="2:5" x14ac:dyDescent="0.25">
      <c r="B29" s="23" t="s">
        <v>127</v>
      </c>
      <c r="C29" s="24" t="s">
        <v>128</v>
      </c>
      <c r="D29" s="18">
        <v>18.513703414895549</v>
      </c>
      <c r="E29" s="18">
        <v>9.9020640624791998</v>
      </c>
    </row>
    <row r="30" spans="2:5" x14ac:dyDescent="0.25">
      <c r="B30" s="23">
        <v>7</v>
      </c>
      <c r="C30" s="5" t="s">
        <v>54</v>
      </c>
      <c r="D30" s="18">
        <v>0</v>
      </c>
      <c r="E30" s="18">
        <v>0</v>
      </c>
    </row>
    <row r="31" spans="2:5" x14ac:dyDescent="0.25">
      <c r="B31" s="23">
        <v>8</v>
      </c>
      <c r="C31" s="24" t="s">
        <v>129</v>
      </c>
      <c r="D31" s="6">
        <v>0.9031074836534414</v>
      </c>
      <c r="E31" s="18">
        <v>0.48302751524288778</v>
      </c>
    </row>
    <row r="32" spans="2:5" x14ac:dyDescent="0.25">
      <c r="B32" s="23" t="s">
        <v>130</v>
      </c>
      <c r="C32" s="25" t="s">
        <v>131</v>
      </c>
      <c r="D32" s="7">
        <v>0.16255934705761946</v>
      </c>
      <c r="E32" s="18">
        <v>8.69449527437198E-2</v>
      </c>
    </row>
    <row r="33" spans="2:7" x14ac:dyDescent="0.25">
      <c r="B33" s="23" t="s">
        <v>133</v>
      </c>
      <c r="C33" s="10" t="s">
        <v>60</v>
      </c>
      <c r="D33" s="7">
        <v>0</v>
      </c>
      <c r="E33" s="18">
        <v>0</v>
      </c>
    </row>
    <row r="34" spans="2:7" x14ac:dyDescent="0.25">
      <c r="B34" s="23" t="s">
        <v>135</v>
      </c>
      <c r="C34" s="25" t="s">
        <v>136</v>
      </c>
      <c r="D34" s="7">
        <v>0</v>
      </c>
      <c r="E34" s="18">
        <v>0</v>
      </c>
    </row>
    <row r="35" spans="2:7" x14ac:dyDescent="0.25">
      <c r="B35" s="23" t="s">
        <v>137</v>
      </c>
      <c r="C35" s="25" t="s">
        <v>138</v>
      </c>
      <c r="D35" s="7">
        <v>0</v>
      </c>
      <c r="E35" s="18">
        <v>0</v>
      </c>
    </row>
    <row r="36" spans="2:7" x14ac:dyDescent="0.25">
      <c r="B36" s="23" t="s">
        <v>139</v>
      </c>
      <c r="C36" s="10" t="s">
        <v>66</v>
      </c>
      <c r="D36" s="7">
        <v>0.74054813659582197</v>
      </c>
      <c r="E36" s="18">
        <v>0.39608256249916796</v>
      </c>
    </row>
    <row r="37" spans="2:7" ht="31.5" x14ac:dyDescent="0.25">
      <c r="B37" s="23">
        <v>9</v>
      </c>
      <c r="C37" s="24" t="s">
        <v>152</v>
      </c>
      <c r="D37" s="18">
        <v>19.416810898548992</v>
      </c>
      <c r="E37" s="17">
        <v>10.375091577722088</v>
      </c>
    </row>
    <row r="38" spans="2:7" ht="31.5" x14ac:dyDescent="0.25">
      <c r="B38" s="23">
        <v>10</v>
      </c>
      <c r="C38" s="24" t="s">
        <v>153</v>
      </c>
      <c r="D38" s="17">
        <v>10.375091577722088</v>
      </c>
      <c r="E38" s="15"/>
    </row>
    <row r="39" spans="2:7" ht="31.5" x14ac:dyDescent="0.25">
      <c r="B39" s="23">
        <v>11</v>
      </c>
      <c r="C39" s="24" t="s">
        <v>154</v>
      </c>
      <c r="D39" s="18">
        <v>1869.6812400000001</v>
      </c>
      <c r="E39" s="15"/>
    </row>
    <row r="40" spans="2:7" ht="18" customHeight="1" x14ac:dyDescent="0.25">
      <c r="B40" s="82"/>
      <c r="C40" s="82"/>
      <c r="D40" s="82"/>
    </row>
    <row r="41" spans="2:7" ht="18" customHeight="1" x14ac:dyDescent="0.25">
      <c r="B41" s="82"/>
      <c r="C41" s="82"/>
      <c r="D41" s="82"/>
    </row>
    <row r="42" spans="2:7" x14ac:dyDescent="0.25">
      <c r="B42" s="82"/>
      <c r="C42" s="2" t="s">
        <v>174</v>
      </c>
      <c r="D42" s="82"/>
      <c r="E42" s="82" t="s">
        <v>192</v>
      </c>
      <c r="F42" s="20"/>
      <c r="G42" s="65"/>
    </row>
    <row r="43" spans="2:7" x14ac:dyDescent="0.25">
      <c r="B43" s="82"/>
      <c r="C43" s="2"/>
      <c r="D43" s="82"/>
      <c r="E43" s="82"/>
      <c r="F43" s="20"/>
      <c r="G43" s="20"/>
    </row>
    <row r="44" spans="2:7" x14ac:dyDescent="0.25">
      <c r="B44" s="82"/>
      <c r="C44" s="2"/>
      <c r="D44" s="82"/>
      <c r="E44" s="82"/>
    </row>
    <row r="45" spans="2:7" x14ac:dyDescent="0.25">
      <c r="B45" s="82"/>
      <c r="C45" s="2"/>
      <c r="D45" s="82"/>
      <c r="E45" s="82"/>
    </row>
    <row r="46" spans="2:7" x14ac:dyDescent="0.25">
      <c r="B46" s="82"/>
      <c r="C46" s="88" t="s">
        <v>190</v>
      </c>
      <c r="D46" s="82"/>
      <c r="E46" s="82" t="s">
        <v>191</v>
      </c>
    </row>
    <row r="47" spans="2:7" x14ac:dyDescent="0.25">
      <c r="C47" s="2"/>
      <c r="D47" s="20"/>
      <c r="E47" s="1"/>
    </row>
    <row r="48" spans="2:7" x14ac:dyDescent="0.25">
      <c r="C48" s="88"/>
      <c r="D48" s="93"/>
      <c r="E48" s="93"/>
    </row>
    <row r="49" spans="3:5" x14ac:dyDescent="0.25">
      <c r="C49" s="26"/>
      <c r="D49" s="26"/>
      <c r="E49" s="26"/>
    </row>
  </sheetData>
  <mergeCells count="7">
    <mergeCell ref="D48:E48"/>
    <mergeCell ref="B2:E2"/>
    <mergeCell ref="B3:E3"/>
    <mergeCell ref="B4:E4"/>
    <mergeCell ref="B6:B7"/>
    <mergeCell ref="C6:C7"/>
    <mergeCell ref="D6:E6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6CDA-BF18-4313-A3C1-3D613FBACE22}">
  <sheetPr>
    <tabColor theme="9" tint="0.59999389629810485"/>
    <pageSetUpPr fitToPage="1"/>
  </sheetPr>
  <dimension ref="B1:X56"/>
  <sheetViews>
    <sheetView topLeftCell="A3" workbookViewId="0">
      <selection activeCell="B1" sqref="B1:K51"/>
    </sheetView>
  </sheetViews>
  <sheetFormatPr defaultColWidth="9.140625" defaultRowHeight="15.75" x14ac:dyDescent="0.25"/>
  <cols>
    <col min="1" max="1" width="2" style="2" customWidth="1"/>
    <col min="2" max="2" width="9" style="2" customWidth="1"/>
    <col min="3" max="3" width="52.5703125" style="2" customWidth="1"/>
    <col min="4" max="4" width="11.28515625" style="2" hidden="1" customWidth="1"/>
    <col min="5" max="5" width="13.28515625" style="20" customWidth="1"/>
    <col min="6" max="6" width="13.5703125" style="20" customWidth="1"/>
    <col min="7" max="8" width="14.28515625" style="20" hidden="1" customWidth="1"/>
    <col min="9" max="9" width="14.140625" style="20" customWidth="1"/>
    <col min="10" max="10" width="16.7109375" style="1" customWidth="1"/>
    <col min="11" max="16384" width="9.140625" style="2"/>
  </cols>
  <sheetData>
    <row r="1" spans="2:13" ht="126" x14ac:dyDescent="0.25">
      <c r="J1" s="20" t="s">
        <v>199</v>
      </c>
    </row>
    <row r="2" spans="2:13" ht="24" customHeight="1" x14ac:dyDescent="0.25">
      <c r="B2" s="115" t="s">
        <v>0</v>
      </c>
      <c r="C2" s="115"/>
      <c r="D2" s="115"/>
      <c r="E2" s="115"/>
      <c r="F2" s="115"/>
      <c r="G2" s="115"/>
      <c r="H2" s="115"/>
      <c r="I2" s="115"/>
      <c r="J2" s="72"/>
    </row>
    <row r="3" spans="2:13" ht="24" customHeight="1" x14ac:dyDescent="0.25">
      <c r="B3" s="115" t="s">
        <v>185</v>
      </c>
      <c r="C3" s="115"/>
      <c r="D3" s="115"/>
      <c r="E3" s="115"/>
      <c r="F3" s="115"/>
      <c r="G3" s="115"/>
      <c r="H3" s="115"/>
      <c r="I3" s="115"/>
      <c r="J3" s="115"/>
    </row>
    <row r="4" spans="2:13" ht="18" customHeight="1" x14ac:dyDescent="0.25">
      <c r="B4" s="116" t="s">
        <v>2</v>
      </c>
      <c r="C4" s="116"/>
      <c r="D4" s="116"/>
      <c r="E4" s="116"/>
      <c r="F4" s="116"/>
      <c r="G4" s="116"/>
      <c r="H4" s="116"/>
      <c r="I4" s="97" t="s">
        <v>71</v>
      </c>
      <c r="J4" s="97"/>
    </row>
    <row r="5" spans="2:13" ht="47.25" customHeight="1" x14ac:dyDescent="0.25">
      <c r="B5" s="98" t="s">
        <v>4</v>
      </c>
      <c r="C5" s="98" t="s">
        <v>5</v>
      </c>
      <c r="D5" s="98" t="s">
        <v>156</v>
      </c>
      <c r="E5" s="99" t="s">
        <v>7</v>
      </c>
      <c r="F5" s="100"/>
      <c r="G5" s="99" t="s">
        <v>8</v>
      </c>
      <c r="H5" s="100"/>
      <c r="I5" s="94" t="s">
        <v>9</v>
      </c>
      <c r="J5" s="94"/>
    </row>
    <row r="6" spans="2:13" ht="30.6" customHeight="1" x14ac:dyDescent="0.25">
      <c r="B6" s="94"/>
      <c r="C6" s="94"/>
      <c r="D6" s="94"/>
      <c r="E6" s="3" t="s">
        <v>10</v>
      </c>
      <c r="F6" s="3" t="s">
        <v>11</v>
      </c>
      <c r="G6" s="3" t="s">
        <v>10</v>
      </c>
      <c r="H6" s="3" t="s">
        <v>11</v>
      </c>
      <c r="I6" s="3" t="s">
        <v>10</v>
      </c>
      <c r="J6" s="3" t="s">
        <v>11</v>
      </c>
    </row>
    <row r="7" spans="2:13" ht="20.25" customHeight="1" x14ac:dyDescent="0.25">
      <c r="B7" s="4">
        <v>1</v>
      </c>
      <c r="C7" s="5" t="s">
        <v>12</v>
      </c>
      <c r="D7" s="60" t="s">
        <v>157</v>
      </c>
      <c r="E7" s="6">
        <v>1802.4228517720048</v>
      </c>
      <c r="F7" s="7">
        <v>1687.4008892069642</v>
      </c>
      <c r="G7" s="6">
        <v>0</v>
      </c>
      <c r="H7" s="7" t="e">
        <v>#DIV/0!</v>
      </c>
      <c r="I7" s="6">
        <v>105.69608082308689</v>
      </c>
      <c r="J7" s="8">
        <v>2758.9684370422056</v>
      </c>
    </row>
    <row r="8" spans="2:13" ht="17.25" customHeight="1" x14ac:dyDescent="0.25">
      <c r="B8" s="9" t="s">
        <v>13</v>
      </c>
      <c r="C8" s="10" t="s">
        <v>14</v>
      </c>
      <c r="D8" s="4" t="s">
        <v>158</v>
      </c>
      <c r="E8" s="7">
        <v>1124.787334544902</v>
      </c>
      <c r="F8" s="7">
        <v>1053.0088134501082</v>
      </c>
      <c r="G8" s="7">
        <v>0</v>
      </c>
      <c r="H8" s="7" t="e">
        <v>#DIV/0!</v>
      </c>
      <c r="I8" s="7">
        <v>81.392520400841718</v>
      </c>
      <c r="J8" s="8">
        <v>2124.5763612853489</v>
      </c>
    </row>
    <row r="9" spans="2:13" x14ac:dyDescent="0.25">
      <c r="B9" s="9" t="s">
        <v>15</v>
      </c>
      <c r="C9" s="10" t="s">
        <v>16</v>
      </c>
      <c r="D9" s="4" t="s">
        <v>158</v>
      </c>
      <c r="E9" s="7">
        <v>967.73708848940896</v>
      </c>
      <c r="F9" s="7">
        <v>905.98075919320763</v>
      </c>
      <c r="G9" s="7">
        <v>0</v>
      </c>
      <c r="H9" s="7" t="e">
        <v>#DIV/0!</v>
      </c>
      <c r="I9" s="7">
        <v>75.759875642259857</v>
      </c>
      <c r="J9" s="8">
        <v>1977.5483070284483</v>
      </c>
      <c r="K9" s="11"/>
      <c r="L9" s="12"/>
      <c r="M9" s="12"/>
    </row>
    <row r="10" spans="2:13" x14ac:dyDescent="0.25">
      <c r="B10" s="9" t="s">
        <v>17</v>
      </c>
      <c r="C10" s="10" t="s">
        <v>18</v>
      </c>
      <c r="D10" s="4" t="s">
        <v>158</v>
      </c>
      <c r="E10" s="7">
        <v>42.637737320196038</v>
      </c>
      <c r="F10" s="7">
        <v>39.916801874287707</v>
      </c>
      <c r="G10" s="7">
        <v>0</v>
      </c>
      <c r="H10" s="7" t="e">
        <v>#DIV/0!</v>
      </c>
      <c r="I10" s="7">
        <v>1.5292126798039622</v>
      </c>
      <c r="J10" s="8">
        <v>39.916801874287707</v>
      </c>
    </row>
    <row r="11" spans="2:13" ht="18" customHeight="1" x14ac:dyDescent="0.25">
      <c r="B11" s="9" t="s">
        <v>19</v>
      </c>
      <c r="C11" s="10" t="s">
        <v>20</v>
      </c>
      <c r="D11" s="4" t="s">
        <v>158</v>
      </c>
      <c r="E11" s="7">
        <v>0</v>
      </c>
      <c r="F11" s="7">
        <v>0</v>
      </c>
      <c r="G11" s="7">
        <v>0</v>
      </c>
      <c r="H11" s="7" t="e">
        <v>#DIV/0!</v>
      </c>
      <c r="I11" s="7">
        <v>0</v>
      </c>
      <c r="J11" s="8">
        <v>0</v>
      </c>
    </row>
    <row r="12" spans="2:13" ht="21.75" customHeight="1" x14ac:dyDescent="0.25">
      <c r="B12" s="9" t="s">
        <v>21</v>
      </c>
      <c r="C12" s="10" t="s">
        <v>22</v>
      </c>
      <c r="D12" s="4" t="s">
        <v>158</v>
      </c>
      <c r="E12" s="7">
        <v>0</v>
      </c>
      <c r="F12" s="7">
        <v>0</v>
      </c>
      <c r="G12" s="7">
        <v>0</v>
      </c>
      <c r="H12" s="7" t="e">
        <v>#DIV/0!</v>
      </c>
      <c r="I12" s="7">
        <v>0</v>
      </c>
      <c r="J12" s="8">
        <v>0</v>
      </c>
    </row>
    <row r="13" spans="2:13" ht="23.25" customHeight="1" x14ac:dyDescent="0.25">
      <c r="B13" s="9" t="s">
        <v>23</v>
      </c>
      <c r="C13" s="10" t="s">
        <v>24</v>
      </c>
      <c r="D13" s="4" t="s">
        <v>158</v>
      </c>
      <c r="E13" s="7">
        <v>114.41250873529712</v>
      </c>
      <c r="F13" s="7">
        <v>107.1112523826128</v>
      </c>
      <c r="G13" s="7">
        <v>0</v>
      </c>
      <c r="H13" s="7" t="e">
        <v>#DIV/0!</v>
      </c>
      <c r="I13" s="7">
        <v>4.1034320787778968</v>
      </c>
      <c r="J13" s="8">
        <v>107.1112523826128</v>
      </c>
    </row>
    <row r="14" spans="2:13" x14ac:dyDescent="0.25">
      <c r="B14" s="9" t="s">
        <v>25</v>
      </c>
      <c r="C14" s="10" t="s">
        <v>26</v>
      </c>
      <c r="D14" s="4" t="s">
        <v>158</v>
      </c>
      <c r="E14" s="7">
        <v>346.01511984871024</v>
      </c>
      <c r="F14" s="7">
        <v>323.93409811563095</v>
      </c>
      <c r="G14" s="7">
        <v>0</v>
      </c>
      <c r="H14" s="7" t="e">
        <v>#DIV/0!</v>
      </c>
      <c r="I14" s="7">
        <v>12.409915298809821</v>
      </c>
      <c r="J14" s="8">
        <v>323.93409811563089</v>
      </c>
    </row>
    <row r="15" spans="2:13" x14ac:dyDescent="0.25">
      <c r="B15" s="9" t="s">
        <v>27</v>
      </c>
      <c r="C15" s="10" t="s">
        <v>28</v>
      </c>
      <c r="D15" s="4" t="s">
        <v>158</v>
      </c>
      <c r="E15" s="7">
        <v>143.81282138593227</v>
      </c>
      <c r="F15" s="7">
        <v>134.63537840047348</v>
      </c>
      <c r="G15" s="7">
        <v>0</v>
      </c>
      <c r="H15" s="7" t="e">
        <v>#DIV/0!</v>
      </c>
      <c r="I15" s="7">
        <v>5.1578813465221396</v>
      </c>
      <c r="J15" s="8">
        <v>134.63537840047348</v>
      </c>
    </row>
    <row r="16" spans="2:13" ht="17.25" customHeight="1" x14ac:dyDescent="0.25">
      <c r="B16" s="9" t="s">
        <v>29</v>
      </c>
      <c r="C16" s="10" t="s">
        <v>30</v>
      </c>
      <c r="D16" s="4" t="s">
        <v>158</v>
      </c>
      <c r="E16" s="7">
        <v>76.123326366716242</v>
      </c>
      <c r="F16" s="7">
        <v>71.265501585438784</v>
      </c>
      <c r="G16" s="7">
        <v>0</v>
      </c>
      <c r="H16" s="7" t="e">
        <v>#DIV/0!</v>
      </c>
      <c r="I16" s="7">
        <v>2.7301813657381606</v>
      </c>
      <c r="J16" s="8">
        <v>71.265501585438798</v>
      </c>
    </row>
    <row r="17" spans="2:10" x14ac:dyDescent="0.25">
      <c r="B17" s="9" t="s">
        <v>31</v>
      </c>
      <c r="C17" s="10" t="s">
        <v>32</v>
      </c>
      <c r="D17" s="4" t="s">
        <v>158</v>
      </c>
      <c r="E17" s="7">
        <v>0</v>
      </c>
      <c r="F17" s="7">
        <v>0</v>
      </c>
      <c r="G17" s="7">
        <v>0</v>
      </c>
      <c r="H17" s="7" t="e">
        <v>#DIV/0!</v>
      </c>
      <c r="I17" s="7">
        <v>0</v>
      </c>
      <c r="J17" s="8">
        <v>0</v>
      </c>
    </row>
    <row r="18" spans="2:10" x14ac:dyDescent="0.25">
      <c r="B18" s="9" t="s">
        <v>33</v>
      </c>
      <c r="C18" s="10" t="s">
        <v>34</v>
      </c>
      <c r="D18" s="4" t="s">
        <v>158</v>
      </c>
      <c r="E18" s="7">
        <v>67.689495019216025</v>
      </c>
      <c r="F18" s="7">
        <v>63.369876815034701</v>
      </c>
      <c r="G18" s="7">
        <v>0</v>
      </c>
      <c r="H18" s="7" t="e">
        <v>#DIV/0!</v>
      </c>
      <c r="I18" s="7">
        <v>2.427699980783979</v>
      </c>
      <c r="J18" s="8">
        <v>63.369876815034687</v>
      </c>
    </row>
    <row r="19" spans="2:10" ht="19.5" customHeight="1" x14ac:dyDescent="0.25">
      <c r="B19" s="9" t="s">
        <v>35</v>
      </c>
      <c r="C19" s="13" t="s">
        <v>36</v>
      </c>
      <c r="D19" s="4" t="s">
        <v>158</v>
      </c>
      <c r="E19" s="7">
        <v>187.80757599246056</v>
      </c>
      <c r="F19" s="7">
        <v>175.82259924075194</v>
      </c>
      <c r="G19" s="7">
        <v>0</v>
      </c>
      <c r="H19" s="7" t="e">
        <v>#DIV/0!</v>
      </c>
      <c r="I19" s="7">
        <v>6.735763776913207</v>
      </c>
      <c r="J19" s="8">
        <v>175.82259924075194</v>
      </c>
    </row>
    <row r="20" spans="2:10" x14ac:dyDescent="0.25">
      <c r="B20" s="9" t="s">
        <v>37</v>
      </c>
      <c r="C20" s="10" t="s">
        <v>38</v>
      </c>
      <c r="D20" s="4" t="s">
        <v>158</v>
      </c>
      <c r="E20" s="7">
        <v>135.88277208407382</v>
      </c>
      <c r="F20" s="7">
        <v>127.21138672712357</v>
      </c>
      <c r="G20" s="7">
        <v>0</v>
      </c>
      <c r="H20" s="7" t="e">
        <v>#DIV/0!</v>
      </c>
      <c r="I20" s="7">
        <v>4.8734682255161035</v>
      </c>
      <c r="J20" s="8">
        <v>127.21138672712354</v>
      </c>
    </row>
    <row r="21" spans="2:10" ht="15" customHeight="1" x14ac:dyDescent="0.25">
      <c r="B21" s="9" t="s">
        <v>39</v>
      </c>
      <c r="C21" s="10" t="s">
        <v>30</v>
      </c>
      <c r="D21" s="4" t="s">
        <v>158</v>
      </c>
      <c r="E21" s="7">
        <v>29.894209858496239</v>
      </c>
      <c r="F21" s="7">
        <v>27.986505079967184</v>
      </c>
      <c r="G21" s="7">
        <v>0</v>
      </c>
      <c r="H21" s="7" t="e">
        <v>#DIV/0!</v>
      </c>
      <c r="I21" s="7">
        <v>1.0721630096135428</v>
      </c>
      <c r="J21" s="8">
        <v>27.986505079967184</v>
      </c>
    </row>
    <row r="22" spans="2:10" x14ac:dyDescent="0.25">
      <c r="B22" s="9" t="s">
        <v>40</v>
      </c>
      <c r="C22" s="10" t="s">
        <v>41</v>
      </c>
      <c r="D22" s="4" t="s">
        <v>158</v>
      </c>
      <c r="E22" s="7">
        <v>22.030594049890496</v>
      </c>
      <c r="F22" s="7">
        <v>20.624707433661193</v>
      </c>
      <c r="G22" s="7">
        <v>0</v>
      </c>
      <c r="H22" s="7" t="e">
        <v>#DIV/0!</v>
      </c>
      <c r="I22" s="7">
        <v>0.79013254178356074</v>
      </c>
      <c r="J22" s="8">
        <v>20.624707433661204</v>
      </c>
    </row>
    <row r="23" spans="2:10" ht="18.75" customHeight="1" x14ac:dyDescent="0.25">
      <c r="B23" s="9">
        <v>2</v>
      </c>
      <c r="C23" s="5" t="s">
        <v>42</v>
      </c>
      <c r="D23" s="60" t="s">
        <v>158</v>
      </c>
      <c r="E23" s="6">
        <v>172.50669427052372</v>
      </c>
      <c r="F23" s="7">
        <v>161.49814624246477</v>
      </c>
      <c r="G23" s="6">
        <v>0</v>
      </c>
      <c r="H23" s="7" t="e">
        <v>#DIV/0!</v>
      </c>
      <c r="I23" s="6">
        <v>6.1869939825488256</v>
      </c>
      <c r="J23" s="8">
        <v>161.49814624246477</v>
      </c>
    </row>
    <row r="24" spans="2:10" x14ac:dyDescent="0.25">
      <c r="B24" s="9" t="s">
        <v>43</v>
      </c>
      <c r="C24" s="10" t="s">
        <v>38</v>
      </c>
      <c r="D24" s="4" t="s">
        <v>158</v>
      </c>
      <c r="E24" s="7">
        <v>129.07971343419908</v>
      </c>
      <c r="F24" s="7">
        <v>120.84246657953443</v>
      </c>
      <c r="G24" s="7">
        <v>0</v>
      </c>
      <c r="H24" s="7" t="e">
        <v>#DIV/0!</v>
      </c>
      <c r="I24" s="7">
        <v>4.629474894661965</v>
      </c>
      <c r="J24" s="8">
        <v>120.84246657953445</v>
      </c>
    </row>
    <row r="25" spans="2:10" ht="18" customHeight="1" x14ac:dyDescent="0.25">
      <c r="B25" s="9" t="s">
        <v>44</v>
      </c>
      <c r="C25" s="10" t="s">
        <v>30</v>
      </c>
      <c r="D25" s="4" t="s">
        <v>158</v>
      </c>
      <c r="E25" s="7">
        <v>28.397536955523798</v>
      </c>
      <c r="F25" s="7">
        <v>26.585342647497573</v>
      </c>
      <c r="G25" s="7">
        <v>0</v>
      </c>
      <c r="H25" s="7" t="e">
        <v>#DIV/0!</v>
      </c>
      <c r="I25" s="7">
        <v>1.0184844768256323</v>
      </c>
      <c r="J25" s="8">
        <v>26.585342647497576</v>
      </c>
    </row>
    <row r="26" spans="2:10" x14ac:dyDescent="0.25">
      <c r="B26" s="9" t="s">
        <v>45</v>
      </c>
      <c r="C26" s="10" t="s">
        <v>41</v>
      </c>
      <c r="D26" s="4" t="s">
        <v>158</v>
      </c>
      <c r="E26" s="7">
        <v>15.029443880800848</v>
      </c>
      <c r="F26" s="7">
        <v>14.070337015432761</v>
      </c>
      <c r="G26" s="7">
        <v>0</v>
      </c>
      <c r="H26" s="7" t="e">
        <v>#DIV/0!</v>
      </c>
      <c r="I26" s="7">
        <v>0.5390346110612283</v>
      </c>
      <c r="J26" s="8">
        <v>14.07033701543274</v>
      </c>
    </row>
    <row r="27" spans="2:10" x14ac:dyDescent="0.25">
      <c r="B27" s="9">
        <v>3</v>
      </c>
      <c r="C27" s="5" t="s">
        <v>46</v>
      </c>
      <c r="D27" s="4" t="s">
        <v>158</v>
      </c>
      <c r="E27" s="6">
        <v>0</v>
      </c>
      <c r="F27" s="7">
        <v>0</v>
      </c>
      <c r="G27" s="6">
        <v>0</v>
      </c>
      <c r="H27" s="7" t="e">
        <v>#DIV/0!</v>
      </c>
      <c r="I27" s="6">
        <v>0</v>
      </c>
      <c r="J27" s="8">
        <v>0</v>
      </c>
    </row>
    <row r="28" spans="2:10" x14ac:dyDescent="0.25">
      <c r="B28" s="9" t="s">
        <v>47</v>
      </c>
      <c r="C28" s="10" t="s">
        <v>38</v>
      </c>
      <c r="D28" s="4" t="s">
        <v>158</v>
      </c>
      <c r="E28" s="7">
        <v>0</v>
      </c>
      <c r="F28" s="7">
        <v>0</v>
      </c>
      <c r="G28" s="7">
        <v>0</v>
      </c>
      <c r="H28" s="7" t="e">
        <v>#DIV/0!</v>
      </c>
      <c r="I28" s="7">
        <v>0</v>
      </c>
      <c r="J28" s="8">
        <v>0</v>
      </c>
    </row>
    <row r="29" spans="2:10" ht="18.75" customHeight="1" x14ac:dyDescent="0.25">
      <c r="B29" s="9" t="s">
        <v>48</v>
      </c>
      <c r="C29" s="10" t="s">
        <v>30</v>
      </c>
      <c r="D29" s="4" t="s">
        <v>158</v>
      </c>
      <c r="E29" s="7">
        <v>0</v>
      </c>
      <c r="F29" s="7">
        <v>0</v>
      </c>
      <c r="G29" s="7">
        <v>0</v>
      </c>
      <c r="H29" s="7" t="e">
        <v>#DIV/0!</v>
      </c>
      <c r="I29" s="7">
        <v>0</v>
      </c>
      <c r="J29" s="8">
        <v>0</v>
      </c>
    </row>
    <row r="30" spans="2:10" x14ac:dyDescent="0.25">
      <c r="B30" s="9" t="s">
        <v>49</v>
      </c>
      <c r="C30" s="10" t="s">
        <v>41</v>
      </c>
      <c r="D30" s="4" t="s">
        <v>158</v>
      </c>
      <c r="E30" s="7">
        <v>0</v>
      </c>
      <c r="F30" s="7">
        <v>0</v>
      </c>
      <c r="G30" s="7">
        <v>0</v>
      </c>
      <c r="H30" s="7" t="e">
        <v>#DIV/0!</v>
      </c>
      <c r="I30" s="7">
        <v>0</v>
      </c>
      <c r="J30" s="8">
        <v>0</v>
      </c>
    </row>
    <row r="31" spans="2:10" x14ac:dyDescent="0.25">
      <c r="B31" s="9">
        <v>4</v>
      </c>
      <c r="C31" s="5" t="s">
        <v>50</v>
      </c>
      <c r="D31" s="4" t="s">
        <v>158</v>
      </c>
      <c r="E31" s="6">
        <v>0</v>
      </c>
      <c r="F31" s="7">
        <v>0</v>
      </c>
      <c r="G31" s="6">
        <v>0</v>
      </c>
      <c r="H31" s="7" t="e">
        <v>#DIV/0!</v>
      </c>
      <c r="I31" s="6">
        <v>0</v>
      </c>
      <c r="J31" s="8">
        <v>0</v>
      </c>
    </row>
    <row r="32" spans="2:10" x14ac:dyDescent="0.25">
      <c r="B32" s="9">
        <v>5</v>
      </c>
      <c r="C32" s="5" t="s">
        <v>51</v>
      </c>
      <c r="D32" s="4" t="s">
        <v>158</v>
      </c>
      <c r="E32" s="6">
        <v>0</v>
      </c>
      <c r="F32" s="7">
        <v>0</v>
      </c>
      <c r="G32" s="6">
        <v>0</v>
      </c>
      <c r="H32" s="7" t="e">
        <v>#DIV/0!</v>
      </c>
      <c r="I32" s="6">
        <v>0</v>
      </c>
      <c r="J32" s="8">
        <v>0</v>
      </c>
    </row>
    <row r="33" spans="2:24" x14ac:dyDescent="0.25">
      <c r="B33" s="9">
        <v>6</v>
      </c>
      <c r="C33" s="5" t="s">
        <v>52</v>
      </c>
      <c r="D33" s="4" t="s">
        <v>158</v>
      </c>
      <c r="E33" s="6">
        <v>1974.9295460425285</v>
      </c>
      <c r="F33" s="7">
        <v>1848.8990354494288</v>
      </c>
      <c r="G33" s="6">
        <v>0</v>
      </c>
      <c r="H33" s="7" t="e">
        <v>#DIV/0!</v>
      </c>
      <c r="I33" s="6">
        <v>111.88307480563572</v>
      </c>
      <c r="J33" s="8">
        <v>2920.4665832846699</v>
      </c>
    </row>
    <row r="34" spans="2:24" x14ac:dyDescent="0.25">
      <c r="B34" s="9" t="s">
        <v>53</v>
      </c>
      <c r="C34" s="5" t="s">
        <v>54</v>
      </c>
      <c r="D34" s="4" t="s">
        <v>158</v>
      </c>
      <c r="E34" s="6">
        <v>0</v>
      </c>
      <c r="F34" s="7">
        <v>0</v>
      </c>
      <c r="G34" s="6">
        <v>0</v>
      </c>
      <c r="H34" s="7" t="e">
        <v>#DIV/0!</v>
      </c>
      <c r="I34" s="6">
        <v>0</v>
      </c>
      <c r="J34" s="8">
        <v>0</v>
      </c>
    </row>
    <row r="35" spans="2:24" ht="18" customHeight="1" x14ac:dyDescent="0.25">
      <c r="B35" s="9" t="s">
        <v>55</v>
      </c>
      <c r="C35" s="5" t="s">
        <v>56</v>
      </c>
      <c r="D35" s="4" t="s">
        <v>158</v>
      </c>
      <c r="E35" s="6">
        <v>96.338026636220889</v>
      </c>
      <c r="F35" s="7">
        <v>90.190196851191644</v>
      </c>
      <c r="G35" s="6">
        <v>0</v>
      </c>
      <c r="H35" s="7" t="e">
        <v>#DIV/0!</v>
      </c>
      <c r="I35" s="6">
        <v>5.4577109661285714</v>
      </c>
      <c r="J35" s="8">
        <v>142.46178455047169</v>
      </c>
    </row>
    <row r="36" spans="2:24" x14ac:dyDescent="0.25">
      <c r="B36" s="9" t="s">
        <v>57</v>
      </c>
      <c r="C36" s="10" t="s">
        <v>58</v>
      </c>
      <c r="D36" s="4" t="s">
        <v>158</v>
      </c>
      <c r="E36" s="7">
        <v>17.340844794519761</v>
      </c>
      <c r="F36" s="7">
        <v>16.234235433214494</v>
      </c>
      <c r="G36" s="7">
        <v>0</v>
      </c>
      <c r="H36" s="7" t="e">
        <v>#DIV/0!</v>
      </c>
      <c r="I36" s="7">
        <v>0.98238797390314281</v>
      </c>
      <c r="J36" s="8">
        <v>25.643121219084904</v>
      </c>
    </row>
    <row r="37" spans="2:24" x14ac:dyDescent="0.25">
      <c r="B37" s="9" t="s">
        <v>59</v>
      </c>
      <c r="C37" s="10" t="s">
        <v>60</v>
      </c>
      <c r="D37" s="4" t="s">
        <v>158</v>
      </c>
      <c r="E37" s="7">
        <v>0</v>
      </c>
      <c r="F37" s="7">
        <v>0</v>
      </c>
      <c r="G37" s="7">
        <v>0</v>
      </c>
      <c r="H37" s="7" t="e">
        <v>#DIV/0!</v>
      </c>
      <c r="I37" s="7">
        <v>0</v>
      </c>
      <c r="J37" s="8">
        <v>0</v>
      </c>
    </row>
    <row r="38" spans="2:24" x14ac:dyDescent="0.25">
      <c r="B38" s="9" t="s">
        <v>61</v>
      </c>
      <c r="C38" s="10" t="s">
        <v>62</v>
      </c>
      <c r="D38" s="4" t="s">
        <v>158</v>
      </c>
      <c r="E38" s="7">
        <v>0</v>
      </c>
      <c r="F38" s="7">
        <v>0</v>
      </c>
      <c r="G38" s="7">
        <v>0</v>
      </c>
      <c r="H38" s="7" t="e">
        <v>#DIV/0!</v>
      </c>
      <c r="I38" s="7">
        <v>0</v>
      </c>
      <c r="J38" s="8">
        <v>0</v>
      </c>
    </row>
    <row r="39" spans="2:24" ht="21" customHeight="1" x14ac:dyDescent="0.25">
      <c r="B39" s="9" t="s">
        <v>63</v>
      </c>
      <c r="C39" s="10" t="s">
        <v>64</v>
      </c>
      <c r="D39" s="4" t="s">
        <v>158</v>
      </c>
      <c r="E39" s="7">
        <v>0</v>
      </c>
      <c r="F39" s="7">
        <v>0</v>
      </c>
      <c r="G39" s="7">
        <v>0</v>
      </c>
      <c r="H39" s="7" t="e">
        <v>#DIV/0!</v>
      </c>
      <c r="I39" s="7">
        <v>0</v>
      </c>
      <c r="J39" s="8">
        <v>0</v>
      </c>
    </row>
    <row r="40" spans="2:24" x14ac:dyDescent="0.25">
      <c r="B40" s="9" t="s">
        <v>65</v>
      </c>
      <c r="C40" s="10" t="s">
        <v>66</v>
      </c>
      <c r="D40" s="4" t="s">
        <v>158</v>
      </c>
      <c r="E40" s="7">
        <v>78.997181841701135</v>
      </c>
      <c r="F40" s="7">
        <v>73.95596141797715</v>
      </c>
      <c r="G40" s="7">
        <v>0</v>
      </c>
      <c r="H40" s="7" t="e">
        <v>#DIV/0!</v>
      </c>
      <c r="I40" s="7">
        <v>4.4753229922254283</v>
      </c>
      <c r="J40" s="8">
        <v>116.8186633313868</v>
      </c>
    </row>
    <row r="41" spans="2:24" ht="42" customHeight="1" x14ac:dyDescent="0.25">
      <c r="B41" s="4">
        <v>9</v>
      </c>
      <c r="C41" s="5" t="s">
        <v>67</v>
      </c>
      <c r="D41" s="4" t="s">
        <v>158</v>
      </c>
      <c r="E41" s="6">
        <v>2071.2675726787493</v>
      </c>
      <c r="F41" s="6">
        <v>1939.0892323006203</v>
      </c>
      <c r="G41" s="6">
        <v>0</v>
      </c>
      <c r="H41" s="6" t="e">
        <v>#DIV/0!</v>
      </c>
      <c r="I41" s="6">
        <v>117.34078577176429</v>
      </c>
      <c r="J41" s="8">
        <v>3062.9283678351417</v>
      </c>
    </row>
    <row r="42" spans="2:24" ht="18" customHeight="1" x14ac:dyDescent="0.25">
      <c r="B42" s="15">
        <v>10</v>
      </c>
      <c r="C42" s="16" t="s">
        <v>68</v>
      </c>
      <c r="D42" s="16" t="s">
        <v>159</v>
      </c>
      <c r="E42" s="17">
        <v>1939.0892323006203</v>
      </c>
      <c r="F42" s="18"/>
      <c r="G42" s="17" t="e">
        <v>#DIV/0!</v>
      </c>
      <c r="H42" s="18"/>
      <c r="I42" s="17">
        <v>3062.9283678351417</v>
      </c>
      <c r="J42" s="8"/>
    </row>
    <row r="43" spans="2:24" ht="18.75" customHeight="1" x14ac:dyDescent="0.25">
      <c r="B43" s="4">
        <v>11</v>
      </c>
      <c r="C43" s="10" t="s">
        <v>69</v>
      </c>
      <c r="D43" s="4" t="s">
        <v>160</v>
      </c>
      <c r="E43" s="7">
        <v>1068.1651664999999</v>
      </c>
      <c r="F43" s="7"/>
      <c r="G43" s="7">
        <v>0</v>
      </c>
      <c r="H43" s="7"/>
      <c r="I43" s="7">
        <v>38.31</v>
      </c>
      <c r="J43" s="19"/>
    </row>
    <row r="44" spans="2:24" x14ac:dyDescent="0.25">
      <c r="D44" s="20"/>
      <c r="I44" s="1"/>
    </row>
    <row r="45" spans="2:24" x14ac:dyDescent="0.25">
      <c r="D45" s="20"/>
      <c r="I45" s="1"/>
    </row>
    <row r="46" spans="2:24" x14ac:dyDescent="0.25">
      <c r="D46" s="20"/>
      <c r="H46" s="84"/>
      <c r="I46" s="83"/>
      <c r="J46" s="65"/>
    </row>
    <row r="47" spans="2:24" x14ac:dyDescent="0.25">
      <c r="C47" s="2" t="s">
        <v>174</v>
      </c>
      <c r="D47" s="20"/>
      <c r="J47" s="93" t="s">
        <v>192</v>
      </c>
      <c r="K47" s="93"/>
    </row>
    <row r="48" spans="2:24" s="21" customFormat="1" x14ac:dyDescent="0.25">
      <c r="B48" s="2"/>
      <c r="C48" s="2"/>
      <c r="D48" s="20"/>
      <c r="E48" s="20"/>
      <c r="F48" s="20"/>
      <c r="G48" s="20"/>
      <c r="H48" s="20"/>
      <c r="I48" s="1"/>
      <c r="J48" s="1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s="21" customFormat="1" ht="17.850000000000001" customHeight="1" x14ac:dyDescent="0.25">
      <c r="B49" s="82"/>
      <c r="C49" s="2"/>
      <c r="D49" s="20"/>
      <c r="E49" s="20"/>
      <c r="F49" s="20"/>
      <c r="G49" s="20"/>
      <c r="H49" s="20"/>
      <c r="I49" s="1"/>
      <c r="J49" s="1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s="21" customFormat="1" ht="15.75" customHeight="1" x14ac:dyDescent="0.25">
      <c r="B50" s="82"/>
      <c r="C50" s="2"/>
      <c r="D50" s="20"/>
      <c r="E50" s="20"/>
      <c r="F50" s="20"/>
      <c r="G50" s="20"/>
      <c r="H50" s="20"/>
      <c r="I50" s="1"/>
      <c r="J50" s="1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s="21" customFormat="1" x14ac:dyDescent="0.25">
      <c r="B51" s="2"/>
      <c r="C51" s="88" t="s">
        <v>190</v>
      </c>
      <c r="D51" s="20"/>
      <c r="E51" s="20"/>
      <c r="F51" s="20"/>
      <c r="G51" s="20"/>
      <c r="H51" s="93"/>
      <c r="I51" s="93"/>
      <c r="J51" s="93" t="s">
        <v>191</v>
      </c>
      <c r="K51" s="93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s="21" customFormat="1" x14ac:dyDescent="0.25">
      <c r="B52" s="2"/>
      <c r="C52" s="2"/>
      <c r="D52" s="2"/>
      <c r="E52" s="20"/>
      <c r="F52" s="20"/>
      <c r="G52" s="20"/>
      <c r="H52" s="20"/>
      <c r="I52" s="20"/>
      <c r="J52" s="1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6" spans="2:24" s="21" customFormat="1" ht="18" customHeight="1" x14ac:dyDescent="0.25">
      <c r="B56" s="2"/>
      <c r="C56" s="2"/>
      <c r="D56" s="2"/>
      <c r="E56" s="20"/>
      <c r="F56" s="20"/>
      <c r="G56" s="20"/>
      <c r="H56" s="20"/>
      <c r="I56" s="20"/>
      <c r="J56" s="1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</sheetData>
  <mergeCells count="13">
    <mergeCell ref="H51:I51"/>
    <mergeCell ref="J51:K51"/>
    <mergeCell ref="I5:J5"/>
    <mergeCell ref="B2:I2"/>
    <mergeCell ref="B4:H4"/>
    <mergeCell ref="I4:J4"/>
    <mergeCell ref="B5:B6"/>
    <mergeCell ref="C5:C6"/>
    <mergeCell ref="D5:D6"/>
    <mergeCell ref="E5:F5"/>
    <mergeCell ref="G5:H5"/>
    <mergeCell ref="B3:J3"/>
    <mergeCell ref="J47:K47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2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05B44-F988-44DA-A7FF-0F9464CA9936}">
  <sheetPr>
    <tabColor theme="9" tint="0.59999389629810485"/>
    <pageSetUpPr fitToPage="1"/>
  </sheetPr>
  <dimension ref="B1:F51"/>
  <sheetViews>
    <sheetView topLeftCell="A20" workbookViewId="0">
      <selection activeCell="B1" sqref="B1:F46"/>
    </sheetView>
  </sheetViews>
  <sheetFormatPr defaultColWidth="8.85546875" defaultRowHeight="15.75" x14ac:dyDescent="0.25"/>
  <cols>
    <col min="1" max="1" width="1.7109375" style="11" customWidth="1"/>
    <col min="2" max="2" width="11.28515625" style="11" customWidth="1"/>
    <col min="3" max="3" width="64.42578125" style="11" customWidth="1"/>
    <col min="4" max="4" width="12.85546875" style="11" hidden="1" customWidth="1"/>
    <col min="5" max="5" width="22.7109375" style="11" customWidth="1"/>
    <col min="6" max="6" width="22.7109375" style="57" customWidth="1"/>
    <col min="7" max="7" width="8.85546875" style="11"/>
    <col min="8" max="8" width="10.140625" style="11" customWidth="1"/>
    <col min="9" max="9" width="14.42578125" style="11" customWidth="1"/>
    <col min="10" max="10" width="10.140625" style="11" customWidth="1"/>
    <col min="11" max="16384" width="8.85546875" style="11"/>
  </cols>
  <sheetData>
    <row r="1" spans="2:6" s="64" customFormat="1" ht="78.75" x14ac:dyDescent="0.25">
      <c r="F1" s="20" t="s">
        <v>200</v>
      </c>
    </row>
    <row r="2" spans="2:6" ht="18.75" customHeight="1" x14ac:dyDescent="0.25">
      <c r="B2" s="109" t="s">
        <v>143</v>
      </c>
      <c r="C2" s="109"/>
      <c r="D2" s="109"/>
      <c r="E2" s="109"/>
      <c r="F2" s="109"/>
    </row>
    <row r="3" spans="2:6" ht="18.75" customHeight="1" x14ac:dyDescent="0.25">
      <c r="B3" s="118" t="s">
        <v>185</v>
      </c>
      <c r="C3" s="118"/>
      <c r="D3" s="118"/>
      <c r="E3" s="118"/>
      <c r="F3" s="118"/>
    </row>
    <row r="4" spans="2:6" ht="19.5" customHeight="1" x14ac:dyDescent="0.25">
      <c r="B4" s="114" t="s">
        <v>2</v>
      </c>
      <c r="C4" s="114"/>
      <c r="D4" s="114"/>
      <c r="E4" s="114"/>
      <c r="F4" s="114"/>
    </row>
    <row r="5" spans="2:6" x14ac:dyDescent="0.25">
      <c r="F5" s="76" t="s">
        <v>71</v>
      </c>
    </row>
    <row r="6" spans="2:6" ht="32.450000000000003" customHeight="1" x14ac:dyDescent="0.25">
      <c r="B6" s="104" t="s">
        <v>145</v>
      </c>
      <c r="C6" s="104" t="s">
        <v>72</v>
      </c>
      <c r="D6" s="104" t="s">
        <v>161</v>
      </c>
      <c r="E6" s="94" t="s">
        <v>6</v>
      </c>
      <c r="F6" s="94"/>
    </row>
    <row r="7" spans="2:6" x14ac:dyDescent="0.25">
      <c r="B7" s="104"/>
      <c r="C7" s="104"/>
      <c r="D7" s="104"/>
      <c r="E7" s="3" t="s">
        <v>10</v>
      </c>
      <c r="F7" s="3" t="s">
        <v>11</v>
      </c>
    </row>
    <row r="8" spans="2:6" s="57" customFormat="1" hidden="1" x14ac:dyDescent="0.25">
      <c r="B8" s="23" t="s">
        <v>82</v>
      </c>
      <c r="C8" s="23" t="s">
        <v>83</v>
      </c>
      <c r="D8" s="23" t="s">
        <v>120</v>
      </c>
      <c r="E8" s="15">
        <v>4</v>
      </c>
      <c r="F8" s="15">
        <v>5</v>
      </c>
    </row>
    <row r="9" spans="2:6" ht="15.75" customHeight="1" x14ac:dyDescent="0.25">
      <c r="B9" s="23" t="s">
        <v>82</v>
      </c>
      <c r="C9" s="24" t="s">
        <v>86</v>
      </c>
      <c r="D9" s="23" t="s">
        <v>157</v>
      </c>
      <c r="E9" s="18">
        <v>10.097952499591377</v>
      </c>
      <c r="F9" s="18">
        <v>9.1262350980123674</v>
      </c>
    </row>
    <row r="10" spans="2:6" x14ac:dyDescent="0.25">
      <c r="B10" s="23" t="s">
        <v>87</v>
      </c>
      <c r="C10" s="25" t="s">
        <v>146</v>
      </c>
      <c r="D10" s="23" t="s">
        <v>157</v>
      </c>
      <c r="E10" s="18">
        <v>0</v>
      </c>
      <c r="F10" s="18">
        <v>0</v>
      </c>
    </row>
    <row r="11" spans="2:6" ht="18" customHeight="1" x14ac:dyDescent="0.25">
      <c r="B11" s="23" t="s">
        <v>99</v>
      </c>
      <c r="C11" s="25" t="s">
        <v>147</v>
      </c>
      <c r="D11" s="23" t="s">
        <v>157</v>
      </c>
      <c r="E11" s="18">
        <v>7.3531467899999985</v>
      </c>
      <c r="F11" s="18">
        <v>6.6455597130656425</v>
      </c>
    </row>
    <row r="12" spans="2:6" ht="17.25" customHeight="1" x14ac:dyDescent="0.25">
      <c r="B12" s="23" t="s">
        <v>101</v>
      </c>
      <c r="C12" s="25" t="s">
        <v>148</v>
      </c>
      <c r="D12" s="23" t="s">
        <v>157</v>
      </c>
      <c r="E12" s="18">
        <v>1.7152632787999995</v>
      </c>
      <c r="F12" s="18">
        <v>1.5502049487705332</v>
      </c>
    </row>
    <row r="13" spans="2:6" ht="20.25" customHeight="1" x14ac:dyDescent="0.25">
      <c r="B13" s="23" t="s">
        <v>149</v>
      </c>
      <c r="C13" s="58" t="s">
        <v>104</v>
      </c>
      <c r="D13" s="23" t="s">
        <v>157</v>
      </c>
      <c r="E13" s="18">
        <v>1.6176922937999996</v>
      </c>
      <c r="F13" s="18">
        <v>1.4620231368744412</v>
      </c>
    </row>
    <row r="14" spans="2:6" ht="16.5" customHeight="1" x14ac:dyDescent="0.25">
      <c r="B14" s="23" t="s">
        <v>105</v>
      </c>
      <c r="C14" s="58" t="s">
        <v>150</v>
      </c>
      <c r="D14" s="23" t="s">
        <v>157</v>
      </c>
      <c r="E14" s="18">
        <v>0</v>
      </c>
      <c r="F14" s="18">
        <v>0</v>
      </c>
    </row>
    <row r="15" spans="2:6" ht="18.75" customHeight="1" x14ac:dyDescent="0.25">
      <c r="B15" s="23" t="s">
        <v>107</v>
      </c>
      <c r="C15" s="58" t="s">
        <v>108</v>
      </c>
      <c r="D15" s="23" t="s">
        <v>157</v>
      </c>
      <c r="E15" s="18">
        <v>9.7570984999999985E-2</v>
      </c>
      <c r="F15" s="18">
        <v>8.8181811896091936E-2</v>
      </c>
    </row>
    <row r="16" spans="2:6" x14ac:dyDescent="0.25">
      <c r="B16" s="23" t="s">
        <v>109</v>
      </c>
      <c r="C16" s="24" t="s">
        <v>110</v>
      </c>
      <c r="D16" s="23" t="s">
        <v>157</v>
      </c>
      <c r="E16" s="18">
        <v>1.029542430791379</v>
      </c>
      <c r="F16" s="18">
        <v>0.93047043617619152</v>
      </c>
    </row>
    <row r="17" spans="2:6" ht="19.5" customHeight="1" x14ac:dyDescent="0.25">
      <c r="B17" s="23" t="s">
        <v>111</v>
      </c>
      <c r="C17" s="25" t="s">
        <v>112</v>
      </c>
      <c r="D17" s="23" t="s">
        <v>157</v>
      </c>
      <c r="E17" s="18">
        <v>0.74489582613922012</v>
      </c>
      <c r="F17" s="18">
        <v>0.67321513278555822</v>
      </c>
    </row>
    <row r="18" spans="2:6" ht="19.5" customHeight="1" x14ac:dyDescent="0.25">
      <c r="B18" s="23" t="s">
        <v>113</v>
      </c>
      <c r="C18" s="25" t="s">
        <v>104</v>
      </c>
      <c r="D18" s="23" t="s">
        <v>157</v>
      </c>
      <c r="E18" s="18">
        <v>0.16387708175062843</v>
      </c>
      <c r="F18" s="18">
        <v>0.14810732921282282</v>
      </c>
    </row>
    <row r="19" spans="2:6" ht="15.75" customHeight="1" x14ac:dyDescent="0.25">
      <c r="B19" s="23" t="s">
        <v>114</v>
      </c>
      <c r="C19" s="25" t="s">
        <v>115</v>
      </c>
      <c r="D19" s="23" t="s">
        <v>157</v>
      </c>
      <c r="E19" s="18">
        <v>0.12076952290153042</v>
      </c>
      <c r="F19" s="18">
        <v>0.10914797417781037</v>
      </c>
    </row>
    <row r="20" spans="2:6" ht="18.75" customHeight="1" x14ac:dyDescent="0.25">
      <c r="B20" s="23" t="s">
        <v>83</v>
      </c>
      <c r="C20" s="24" t="s">
        <v>116</v>
      </c>
      <c r="D20" s="23" t="s">
        <v>157</v>
      </c>
      <c r="E20" s="18">
        <v>0.94566452076560525</v>
      </c>
      <c r="F20" s="18">
        <v>0.85466402626724058</v>
      </c>
    </row>
    <row r="21" spans="2:6" x14ac:dyDescent="0.25">
      <c r="B21" s="23" t="s">
        <v>117</v>
      </c>
      <c r="C21" s="25" t="s">
        <v>112</v>
      </c>
      <c r="D21" s="23" t="s">
        <v>157</v>
      </c>
      <c r="E21" s="18">
        <v>0.70760213603009736</v>
      </c>
      <c r="F21" s="18">
        <v>0.63951018283436312</v>
      </c>
    </row>
    <row r="22" spans="2:6" ht="16.5" customHeight="1" x14ac:dyDescent="0.25">
      <c r="B22" s="23" t="s">
        <v>118</v>
      </c>
      <c r="C22" s="25" t="s">
        <v>104</v>
      </c>
      <c r="D22" s="23" t="s">
        <v>157</v>
      </c>
      <c r="E22" s="18">
        <v>0.15567246992662143</v>
      </c>
      <c r="F22" s="18">
        <v>0.14069224022355992</v>
      </c>
    </row>
    <row r="23" spans="2:6" x14ac:dyDescent="0.25">
      <c r="B23" s="23" t="s">
        <v>119</v>
      </c>
      <c r="C23" s="25" t="s">
        <v>115</v>
      </c>
      <c r="D23" s="23" t="s">
        <v>157</v>
      </c>
      <c r="E23" s="18">
        <v>8.2389914808886466E-2</v>
      </c>
      <c r="F23" s="18">
        <v>7.4461603209317467E-2</v>
      </c>
    </row>
    <row r="24" spans="2:6" ht="18" customHeight="1" x14ac:dyDescent="0.25">
      <c r="B24" s="23" t="s">
        <v>120</v>
      </c>
      <c r="C24" s="24" t="s">
        <v>121</v>
      </c>
      <c r="D24" s="23" t="s">
        <v>157</v>
      </c>
      <c r="E24" s="18">
        <v>0</v>
      </c>
      <c r="F24" s="18">
        <v>0</v>
      </c>
    </row>
    <row r="25" spans="2:6" x14ac:dyDescent="0.25">
      <c r="B25" s="23" t="s">
        <v>122</v>
      </c>
      <c r="C25" s="25" t="s">
        <v>112</v>
      </c>
      <c r="D25" s="23" t="s">
        <v>157</v>
      </c>
      <c r="E25" s="18">
        <v>0</v>
      </c>
      <c r="F25" s="18">
        <v>0</v>
      </c>
    </row>
    <row r="26" spans="2:6" x14ac:dyDescent="0.25">
      <c r="B26" s="23" t="s">
        <v>123</v>
      </c>
      <c r="C26" s="25" t="s">
        <v>104</v>
      </c>
      <c r="D26" s="23" t="s">
        <v>157</v>
      </c>
      <c r="E26" s="18">
        <v>0</v>
      </c>
      <c r="F26" s="18">
        <v>0</v>
      </c>
    </row>
    <row r="27" spans="2:6" x14ac:dyDescent="0.25">
      <c r="B27" s="23" t="s">
        <v>124</v>
      </c>
      <c r="C27" s="25" t="s">
        <v>125</v>
      </c>
      <c r="D27" s="23" t="s">
        <v>157</v>
      </c>
      <c r="E27" s="18">
        <v>0</v>
      </c>
      <c r="F27" s="18">
        <v>0</v>
      </c>
    </row>
    <row r="28" spans="2:6" x14ac:dyDescent="0.25">
      <c r="B28" s="23" t="s">
        <v>84</v>
      </c>
      <c r="C28" s="24" t="s">
        <v>126</v>
      </c>
      <c r="D28" s="23" t="s">
        <v>157</v>
      </c>
      <c r="E28" s="18">
        <v>0</v>
      </c>
      <c r="F28" s="18">
        <v>0</v>
      </c>
    </row>
    <row r="29" spans="2:6" x14ac:dyDescent="0.25">
      <c r="B29" s="23" t="s">
        <v>85</v>
      </c>
      <c r="C29" s="24" t="s">
        <v>151</v>
      </c>
      <c r="D29" s="23" t="s">
        <v>157</v>
      </c>
      <c r="E29" s="18">
        <v>0</v>
      </c>
      <c r="F29" s="18">
        <v>0</v>
      </c>
    </row>
    <row r="30" spans="2:6" x14ac:dyDescent="0.25">
      <c r="B30" s="23" t="s">
        <v>127</v>
      </c>
      <c r="C30" s="24" t="s">
        <v>128</v>
      </c>
      <c r="D30" s="23" t="s">
        <v>157</v>
      </c>
      <c r="E30" s="18">
        <v>11.043617020356983</v>
      </c>
      <c r="F30" s="18">
        <v>9.9808991242796097</v>
      </c>
    </row>
    <row r="31" spans="2:6" x14ac:dyDescent="0.25">
      <c r="B31" s="23">
        <v>7</v>
      </c>
      <c r="C31" s="5" t="s">
        <v>54</v>
      </c>
      <c r="D31" s="23" t="s">
        <v>157</v>
      </c>
      <c r="E31" s="18">
        <v>0</v>
      </c>
      <c r="F31" s="18">
        <v>0</v>
      </c>
    </row>
    <row r="32" spans="2:6" x14ac:dyDescent="0.25">
      <c r="B32" s="23">
        <v>8</v>
      </c>
      <c r="C32" s="24" t="s">
        <v>129</v>
      </c>
      <c r="D32" s="23" t="s">
        <v>157</v>
      </c>
      <c r="E32" s="6">
        <v>0.53871302538326749</v>
      </c>
      <c r="F32" s="18">
        <v>0.48687312801363947</v>
      </c>
    </row>
    <row r="33" spans="2:6" x14ac:dyDescent="0.25">
      <c r="B33" s="23" t="s">
        <v>130</v>
      </c>
      <c r="C33" s="25" t="s">
        <v>131</v>
      </c>
      <c r="D33" s="23" t="s">
        <v>162</v>
      </c>
      <c r="E33" s="7">
        <v>9.6968344568988146E-2</v>
      </c>
      <c r="F33" s="18">
        <v>8.7637163042455113E-2</v>
      </c>
    </row>
    <row r="34" spans="2:6" x14ac:dyDescent="0.25">
      <c r="B34" s="23" t="s">
        <v>133</v>
      </c>
      <c r="C34" s="10" t="s">
        <v>60</v>
      </c>
      <c r="D34" s="23" t="s">
        <v>157</v>
      </c>
      <c r="E34" s="7">
        <v>0</v>
      </c>
      <c r="F34" s="18">
        <v>0</v>
      </c>
    </row>
    <row r="35" spans="2:6" x14ac:dyDescent="0.25">
      <c r="B35" s="23" t="s">
        <v>135</v>
      </c>
      <c r="C35" s="25" t="s">
        <v>136</v>
      </c>
      <c r="D35" s="23" t="s">
        <v>157</v>
      </c>
      <c r="E35" s="7">
        <v>0</v>
      </c>
      <c r="F35" s="18">
        <v>0</v>
      </c>
    </row>
    <row r="36" spans="2:6" x14ac:dyDescent="0.25">
      <c r="B36" s="23" t="s">
        <v>137</v>
      </c>
      <c r="C36" s="25" t="s">
        <v>138</v>
      </c>
      <c r="D36" s="23" t="s">
        <v>157</v>
      </c>
      <c r="E36" s="7">
        <v>0</v>
      </c>
      <c r="F36" s="18">
        <v>0</v>
      </c>
    </row>
    <row r="37" spans="2:6" x14ac:dyDescent="0.25">
      <c r="B37" s="23" t="s">
        <v>139</v>
      </c>
      <c r="C37" s="10" t="s">
        <v>66</v>
      </c>
      <c r="D37" s="23" t="s">
        <v>157</v>
      </c>
      <c r="E37" s="7">
        <v>0.44174468081427931</v>
      </c>
      <c r="F37" s="18">
        <v>0.39923596497118435</v>
      </c>
    </row>
    <row r="38" spans="2:6" ht="31.5" x14ac:dyDescent="0.25">
      <c r="B38" s="23">
        <v>9</v>
      </c>
      <c r="C38" s="24" t="s">
        <v>152</v>
      </c>
      <c r="D38" s="23" t="s">
        <v>157</v>
      </c>
      <c r="E38" s="18">
        <v>11.58233004574025</v>
      </c>
      <c r="F38" s="17">
        <v>10.467772252293248</v>
      </c>
    </row>
    <row r="39" spans="2:6" x14ac:dyDescent="0.25">
      <c r="B39" s="23">
        <v>10</v>
      </c>
      <c r="C39" s="24" t="s">
        <v>153</v>
      </c>
      <c r="D39" s="23" t="s">
        <v>163</v>
      </c>
      <c r="E39" s="17">
        <v>10.467772252293248</v>
      </c>
      <c r="F39" s="15"/>
    </row>
    <row r="40" spans="2:6" x14ac:dyDescent="0.25">
      <c r="B40" s="23">
        <v>11</v>
      </c>
      <c r="C40" s="24" t="s">
        <v>154</v>
      </c>
      <c r="D40" s="23" t="s">
        <v>160</v>
      </c>
      <c r="E40" s="18">
        <v>1106.4751664999999</v>
      </c>
      <c r="F40" s="15"/>
    </row>
    <row r="41" spans="2:6" ht="18" customHeight="1" x14ac:dyDescent="0.25"/>
    <row r="42" spans="2:6" x14ac:dyDescent="0.25">
      <c r="C42" s="2" t="s">
        <v>174</v>
      </c>
      <c r="F42" s="91" t="s">
        <v>192</v>
      </c>
    </row>
    <row r="43" spans="2:6" x14ac:dyDescent="0.25">
      <c r="C43" s="2"/>
      <c r="D43" s="63" t="s">
        <v>175</v>
      </c>
      <c r="E43" s="90"/>
      <c r="F43" s="65"/>
    </row>
    <row r="44" spans="2:6" x14ac:dyDescent="0.25">
      <c r="C44" s="2"/>
      <c r="E44" s="117"/>
      <c r="F44" s="117"/>
    </row>
    <row r="45" spans="2:6" x14ac:dyDescent="0.25">
      <c r="C45" s="2"/>
    </row>
    <row r="46" spans="2:6" x14ac:dyDescent="0.25">
      <c r="C46" s="88" t="s">
        <v>190</v>
      </c>
      <c r="F46" s="83" t="s">
        <v>191</v>
      </c>
    </row>
    <row r="50" ht="18" customHeight="1" x14ac:dyDescent="0.25"/>
    <row r="51" ht="18" customHeight="1" x14ac:dyDescent="0.25"/>
  </sheetData>
  <mergeCells count="8">
    <mergeCell ref="E44:F44"/>
    <mergeCell ref="B2:F2"/>
    <mergeCell ref="B3:F3"/>
    <mergeCell ref="B4:F4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27</vt:i4>
      </vt:variant>
    </vt:vector>
  </HeadingPairs>
  <TitlesOfParts>
    <vt:vector size="27" baseType="lpstr">
      <vt:lpstr>Вироб цент</vt:lpstr>
      <vt:lpstr>транс центр</vt:lpstr>
      <vt:lpstr>пост центр</vt:lpstr>
      <vt:lpstr>вироб Б . Хм. 2</vt:lpstr>
      <vt:lpstr>пост Б. Хм. 2</vt:lpstr>
      <vt:lpstr>вир. Б. хм. 4</vt:lpstr>
      <vt:lpstr>пост  Б. Хм. 4</vt:lpstr>
      <vt:lpstr>вир Европ. 4Б</vt:lpstr>
      <vt:lpstr>пост. Европ 4Б</vt:lpstr>
      <vt:lpstr>вироб К. Мир. 104 В</vt:lpstr>
      <vt:lpstr>пост К. Мир. 104 В</vt:lpstr>
      <vt:lpstr>вироб Курорт 45</vt:lpstr>
      <vt:lpstr>пост Курорт 45</vt:lpstr>
      <vt:lpstr>вироб Н. шосе 8А</vt:lpstr>
      <vt:lpstr>пост Н. шосе 8А</vt:lpstr>
      <vt:lpstr>вир Остров 24</vt:lpstr>
      <vt:lpstr>пост Остров 24</vt:lpstr>
      <vt:lpstr>вир. Пушкінск 59Б</vt:lpstr>
      <vt:lpstr>пост Пушк 59 Б</vt:lpstr>
      <vt:lpstr>вир Садова 7 Б </vt:lpstr>
      <vt:lpstr>пост Садова 7 Б</vt:lpstr>
      <vt:lpstr>вир Стражеска 10</vt:lpstr>
      <vt:lpstr>пост Стражеска 10</vt:lpstr>
      <vt:lpstr>вир Центр 33</vt:lpstr>
      <vt:lpstr>пост Ценрт 33</vt:lpstr>
      <vt:lpstr>вир Ястрем 7</vt:lpstr>
      <vt:lpstr>пост Ястр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2023-11-15T13:08:31Z</cp:lastPrinted>
  <dcterms:created xsi:type="dcterms:W3CDTF">2015-06-05T18:19:34Z</dcterms:created>
  <dcterms:modified xsi:type="dcterms:W3CDTF">2023-12-11T10:42:17Z</dcterms:modified>
</cp:coreProperties>
</file>